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knowsleycouncil-my.sharepoint.com/personal/michael_wharton_knowsley_gov_uk/Documents/Desktop/"/>
    </mc:Choice>
  </mc:AlternateContent>
  <xr:revisionPtr revIDLastSave="0" documentId="14_{E782AC9C-008E-4092-8654-D61BC314158A}" xr6:coauthVersionLast="47" xr6:coauthVersionMax="47" xr10:uidLastSave="{00000000-0000-0000-0000-000000000000}"/>
  <bookViews>
    <workbookView xWindow="28680" yWindow="-120" windowWidth="19440" windowHeight="15000"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 l="1"/>
  <c r="N14" i="1"/>
  <c r="O7" i="1"/>
  <c r="E6" i="1"/>
  <c r="O6" i="1" s="1"/>
</calcChain>
</file>

<file path=xl/sharedStrings.xml><?xml version="1.0" encoding="utf-8"?>
<sst xmlns="http://schemas.openxmlformats.org/spreadsheetml/2006/main" count="83" uniqueCount="75">
  <si>
    <t xml:space="preserve">Special provision plan </t>
  </si>
  <si>
    <t>Input form for Local Authority to complete</t>
  </si>
  <si>
    <t>Local authority</t>
  </si>
  <si>
    <t>Knowsley</t>
  </si>
  <si>
    <t>Date of last update</t>
  </si>
  <si>
    <t>Local authority's special provision fund allocation</t>
  </si>
  <si>
    <t xml:space="preserve">Total planned expenditure on projects: special provision fund </t>
  </si>
  <si>
    <t>Other investment the local authority plans to make in SEND capital up until 2021</t>
  </si>
  <si>
    <t>Total planned expenditure on projects: other funding up until 2021</t>
  </si>
  <si>
    <r>
      <t xml:space="preserve">The local authority is </t>
    </r>
    <r>
      <rPr>
        <u/>
        <sz val="14"/>
        <color theme="0"/>
        <rFont val="Arial"/>
        <family val="2"/>
      </rPr>
      <t xml:space="preserve">required to </t>
    </r>
    <r>
      <rPr>
        <sz val="14"/>
        <color theme="0"/>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</si>
  <si>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The local authority has consulted parents and carers</t>
  </si>
  <si>
    <t>Project information form</t>
  </si>
  <si>
    <t>Provision</t>
  </si>
  <si>
    <t>Investment in additional places (£)</t>
  </si>
  <si>
    <t>Number of additional places</t>
  </si>
  <si>
    <t>Investment in facilities (£)</t>
  </si>
  <si>
    <t>Total (£)</t>
  </si>
  <si>
    <t>Additional Information about each project</t>
  </si>
  <si>
    <t>Provision  URN</t>
  </si>
  <si>
    <t>Provision name and address</t>
  </si>
  <si>
    <t>Provision category</t>
  </si>
  <si>
    <t>Ofsted Judgement</t>
  </si>
  <si>
    <t>Age range for project</t>
  </si>
  <si>
    <t>Special provision fund investment in additional places</t>
  </si>
  <si>
    <t>Other investment in additional places</t>
  </si>
  <si>
    <t>Special provision fund additional planned places</t>
  </si>
  <si>
    <t>Other investment additional planend places</t>
  </si>
  <si>
    <t>Total additional planned places</t>
  </si>
  <si>
    <t>Special provision fund investment in facilities</t>
  </si>
  <si>
    <t>Other investment in facilities</t>
  </si>
  <si>
    <t>Total investment in project</t>
  </si>
  <si>
    <t xml:space="preserve">Type of SEN or disability that project is designed to meet.  </t>
  </si>
  <si>
    <t xml:space="preserve">LAs should use this section of the table to set out more details about the aims of the project. Beyond this further information can be listed in their strategic plan or directly on their local offer page. </t>
  </si>
  <si>
    <t>Column1</t>
  </si>
  <si>
    <t>Alt Bridge School, Wellcroft Road, Huyton, Liverpool, Merseyside, L36 7TA</t>
  </si>
  <si>
    <t>Special provision</t>
  </si>
  <si>
    <t>Outstanding</t>
  </si>
  <si>
    <t>Secondary</t>
  </si>
  <si>
    <t>ASC</t>
  </si>
  <si>
    <t>Capital will be used in an invest to save model and will enable the council to increase the number of planned placed at Altbridge School by 90 pupils, providing additional classrooms utilised for key stage three and four, also developing a state of the art vocational centre to strengthen the schools preparation for adulthood offer.</t>
  </si>
  <si>
    <t>Early Years and KS1 Nurture Provision</t>
  </si>
  <si>
    <t>Not yet inspected</t>
  </si>
  <si>
    <t>Other category in 0-25 age-range (please specify in project description)</t>
  </si>
  <si>
    <t>SEN</t>
  </si>
  <si>
    <t>Flourish, River Alt Resource Centre, 102A Woolfall Heath Avenue, Liverpool L36 3YE</t>
  </si>
  <si>
    <t>Post-16</t>
  </si>
  <si>
    <t>In line with the SEND strategy to further increase the boroughs provision for post 19 high needs learners a new provision has been set up at the River Alt Resources Centre- “Flourish”.  The provision increases post 19 places by 12 learners over a graded three year period.  The provision prevents the use of out of borough placements and adheres to the Codes focus on preparation for adulthood with learning and development in regards to life skills, employability and independence.</t>
  </si>
  <si>
    <r>
      <rPr>
        <b/>
        <sz val="20"/>
        <color theme="0"/>
        <rFont val="Arial"/>
        <family val="2"/>
      </rPr>
      <t>Consultation form</t>
    </r>
    <r>
      <rPr>
        <b/>
        <sz val="14"/>
        <color theme="0"/>
        <rFont val="Arial"/>
        <family val="2"/>
      </rPr>
      <t xml:space="preserve">
Consultation for all projects:</t>
    </r>
    <r>
      <rPr>
        <sz val="14"/>
        <color theme="0"/>
        <rFont val="Arial"/>
        <family val="2"/>
      </rPr>
      <t xml:space="preserve"> 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t>
    </r>
  </si>
  <si>
    <t>Group</t>
  </si>
  <si>
    <t>Date and method of discussion i.e. meeting or online consultation</t>
  </si>
  <si>
    <t>Topic(s) of discussion</t>
  </si>
  <si>
    <t>Outcome including any changes as a result of the consultation</t>
  </si>
  <si>
    <t xml:space="preserve">Head Teachers </t>
  </si>
  <si>
    <t>Meetings from January 2019 - group meetings and 1:1 meetings; consultation at HT forum meetings</t>
  </si>
  <si>
    <t>Proposals to commission First Planner to evaluate the SEND provision in Knowsley accepted; work commissioned; Prevalenance of SEND; Use of Out of Borough Placement; Conditions Surveys; reconfiguration of provision</t>
  </si>
  <si>
    <t>Changes to Alt Bridge Support Centre agreed - creating more KS3 space within the setting; Changes to Central Support Centre agreed to increase primary places; agreement to review designatation of SEND units within primary sector</t>
  </si>
  <si>
    <t>KPCV</t>
  </si>
  <si>
    <t>Parent meetings; forum meetings and 1:1 meetings</t>
  </si>
  <si>
    <t>Out of Borough placement of pupils with complex needs post 19</t>
  </si>
  <si>
    <t xml:space="preserve">Agreement to co-produce new POST 19 provision within the local area </t>
  </si>
  <si>
    <t>Parents/Carers</t>
  </si>
  <si>
    <t>Group meetings and 1:1 Consultations March 2019</t>
  </si>
  <si>
    <t>Proposals to cease KS3 provision at Central Primary and increase KS3 provision at Alt Bridge; transition arrangements for pupils; transport</t>
  </si>
  <si>
    <t>Support for changes and commitment to maintaining travel arrangements despite change of setting</t>
  </si>
  <si>
    <t>Consultation from Sept onwards re Nurture Provisions.</t>
  </si>
  <si>
    <t>Working group to establish projected number of referals, specific types of provision needed, quality assurance, monitoring and expected outcomes.</t>
  </si>
  <si>
    <t>Knowsley Central School, Mossbrow Road, Huyton, Liverpool, Merseyside, L36 7SY</t>
  </si>
  <si>
    <t xml:space="preserve">Key improvements have been identified to enhance facilities for current students and increase the number of student places available within the school. The quality of education at Knowsley Central Primary is outstanding. Money is allocated to further develop the existing setting across a range of projects such as disability friendly toilets, expanding existing classroom size and remedial work on portacabin roof; it is anticipated that the proposed building work will enable more Knowsley students to benefit from the high quality provision. </t>
  </si>
  <si>
    <t>AltBridge School, Wellcroft Road, Huyton, Liverpool, Merseyside, L36 7ta</t>
  </si>
  <si>
    <t xml:space="preserve">Significant building work was identified to improve existing provision at the school and also expand the footprint to allow additional places.  The school contributed a significant amount of capital from its own resource in addition to grant money to increase its roll from 180 to 230. </t>
  </si>
  <si>
    <t>Outcome was a specific nurture base developed at Meadow Park PRU.  Two elements are now available, one is ACORS- a referral base for KS1 pupils to access a bespoke turn around program based on Nurture principles.  The second is an outreach behaviour specialist teacher who offer time limit intervention for early years observations, advice guidance and support.</t>
  </si>
  <si>
    <t>Various meetings regarding remaining capital money</t>
  </si>
  <si>
    <t>Two sites were identified based on condition reports and asked to bid for the remaining SEND Capital Grand Money following an underspend on one of the existing projects.  Heads were invited to submit a business case to access the money detailing planned expenditure and also the schools own financial commitment to additional projects.</t>
  </si>
  <si>
    <t>Both schools met the criteria and were awarded 50% each of the remaining money.  Each school had asset development plans well in excess of the balance and therefore the money was awarded to contribute to their wider asset planning.</t>
  </si>
  <si>
    <t>A specific nurture base has been developed at Meadow Park PRU.  Two elements are now available, one is ACORNS- a referral base for KS1 pupils to access a bespoke turn around program based on Nurture principles.  The second is an outreach behaviour specialist teacher who offer time limit intervention for early years observations, advice guidance and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</si>
</sst>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3" x14ac:knownFonts="1">
    <font>
      <sz val="11"/>
      <color theme="1"/>
      <name val="Calibri"/>
      <family val="2"/>
      <scheme val="minor"/>
    </font>
    <font>
      <b/>
      <sz val="11"/>
      <color theme="0"/>
      <name val="Calibri"/>
      <family val="2"/>
      <scheme val="minor"/>
    </font>
    <font>
      <sz val="12"/>
      <color theme="1"/>
      <name val="Arial"/>
      <family val="2"/>
    </font>
    <font>
      <sz val="24"/>
      <color rgb="FF0070C0"/>
      <name val="Arial"/>
      <family val="2"/>
    </font>
    <font>
      <sz val="24"/>
      <color rgb="FF0070C0"/>
      <name val="Calibri"/>
      <family val="2"/>
      <scheme val="minor"/>
    </font>
    <font>
      <b/>
      <sz val="20"/>
      <color theme="8" tint="-0.499984740745262"/>
      <name val="Arial"/>
      <family val="2"/>
    </font>
    <font>
      <sz val="20"/>
      <color theme="8" tint="-0.499984740745262"/>
      <name val="Arial"/>
      <family val="2"/>
    </font>
    <font>
      <sz val="14"/>
      <color theme="8" tint="-0.499984740745262"/>
      <name val="Arial"/>
      <family val="2"/>
    </font>
    <font>
      <sz val="14"/>
      <color theme="8" tint="-0.499984740745262"/>
      <name val="Calibri"/>
      <family val="2"/>
      <scheme val="minor"/>
    </font>
    <font>
      <b/>
      <sz val="16"/>
      <color theme="1"/>
      <name val="Arial"/>
      <family val="2"/>
    </font>
    <font>
      <sz val="16"/>
      <color theme="1"/>
      <name val="Arial"/>
      <family val="2"/>
    </font>
    <font>
      <b/>
      <sz val="12"/>
      <color theme="1"/>
      <name val="Arial"/>
      <family val="2"/>
    </font>
    <font>
      <sz val="11"/>
      <color theme="0"/>
      <name val="Arial"/>
      <family val="2"/>
    </font>
    <font>
      <sz val="13"/>
      <color theme="1"/>
      <name val="Arial"/>
      <family val="2"/>
    </font>
    <font>
      <sz val="13"/>
      <color theme="1"/>
      <name val="Calibri"/>
      <family val="2"/>
      <scheme val="minor"/>
    </font>
    <font>
      <b/>
      <sz val="12"/>
      <color theme="0"/>
      <name val="Arial"/>
      <family val="2"/>
    </font>
    <font>
      <sz val="13"/>
      <color theme="0"/>
      <name val="Arial"/>
      <family val="2"/>
    </font>
    <font>
      <sz val="13"/>
      <color theme="0"/>
      <name val="Calibri"/>
      <family val="2"/>
      <scheme val="minor"/>
    </font>
    <font>
      <i/>
      <sz val="13"/>
      <color theme="1"/>
      <name val="Arial"/>
      <family val="2"/>
    </font>
    <font>
      <sz val="14"/>
      <color theme="0"/>
      <name val="Arial"/>
      <family val="2"/>
    </font>
    <font>
      <u/>
      <sz val="14"/>
      <color theme="0"/>
      <name val="Arial"/>
      <family val="2"/>
    </font>
    <font>
      <sz val="14"/>
      <color theme="1"/>
      <name val="Arial"/>
      <family val="2"/>
    </font>
    <font>
      <sz val="14"/>
      <color theme="1"/>
      <name val="Calibri"/>
      <family val="2"/>
      <scheme val="minor"/>
    </font>
    <font>
      <b/>
      <sz val="20"/>
      <color theme="1"/>
      <name val="Arial"/>
      <family val="2"/>
    </font>
    <font>
      <b/>
      <sz val="20"/>
      <color theme="1"/>
      <name val="Calibri"/>
      <family val="2"/>
      <scheme val="minor"/>
    </font>
    <font>
      <sz val="12"/>
      <color theme="0"/>
      <name val="Arial"/>
      <family val="2"/>
    </font>
    <font>
      <sz val="12"/>
      <name val="Arial"/>
      <family val="2"/>
    </font>
    <font>
      <b/>
      <sz val="12"/>
      <name val="Arial"/>
      <family val="2"/>
    </font>
    <font>
      <b/>
      <sz val="20"/>
      <color theme="0"/>
      <name val="Arial"/>
      <family val="2"/>
    </font>
    <font>
      <b/>
      <sz val="14"/>
      <color theme="0"/>
      <name val="Arial"/>
      <family val="2"/>
    </font>
    <font>
      <b/>
      <sz val="13"/>
      <color theme="0"/>
      <name val="Arial"/>
      <family val="2"/>
    </font>
    <font>
      <b/>
      <sz val="13"/>
      <color theme="1"/>
      <name val="Calibri"/>
      <family val="2"/>
      <scheme val="minor"/>
    </font>
    <font>
      <b/>
      <sz val="14"/>
      <color theme="1"/>
      <name val="Arial"/>
      <family val="2"/>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6" tint="-0.499984740745262"/>
        <bgColor indexed="64"/>
      </patternFill>
    </fill>
  </fills>
  <borders count="35">
    <border>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theme="6" tint="-0.249977111117893"/>
      </right>
      <top style="thick">
        <color theme="0"/>
      </top>
      <bottom style="thick">
        <color theme="0"/>
      </bottom>
      <diagonal/>
    </border>
    <border>
      <left style="thin">
        <color theme="6" tint="-0.249977111117893"/>
      </left>
      <right style="thick">
        <color theme="0"/>
      </right>
      <top style="thick">
        <color theme="0"/>
      </top>
      <bottom style="thick">
        <color theme="0"/>
      </bottom>
      <diagonal/>
    </border>
    <border>
      <left style="thin">
        <color theme="6" tint="-0.249977111117893"/>
      </left>
      <right/>
      <top/>
      <bottom/>
      <diagonal/>
    </border>
    <border>
      <left style="thin">
        <color theme="6" tint="-0.249977111117893"/>
      </left>
      <right/>
      <top/>
      <bottom style="thin">
        <color theme="6" tint="-0.249977111117893"/>
      </bottom>
      <diagonal/>
    </border>
    <border>
      <left/>
      <right/>
      <top/>
      <bottom style="thin">
        <color theme="6" tint="-0.249977111117893"/>
      </bottom>
      <diagonal/>
    </border>
    <border>
      <left style="thick">
        <color theme="0"/>
      </left>
      <right style="thin">
        <color theme="6" tint="0.39997558519241921"/>
      </right>
      <top style="thick">
        <color theme="0"/>
      </top>
      <bottom style="thin">
        <color theme="6" tint="0.39997558519241921"/>
      </bottom>
      <diagonal/>
    </border>
    <border>
      <left style="thin">
        <color theme="6" tint="0.39997558519241921"/>
      </left>
      <right style="thin">
        <color theme="6" tint="0.39997558519241921"/>
      </right>
      <top style="thick">
        <color theme="0"/>
      </top>
      <bottom style="thin">
        <color theme="6" tint="0.39997558519241921"/>
      </bottom>
      <diagonal/>
    </border>
    <border>
      <left style="thin">
        <color theme="6" tint="0.39997558519241921"/>
      </left>
      <right style="thick">
        <color theme="0"/>
      </right>
      <top style="thick">
        <color theme="0"/>
      </top>
      <bottom style="thin">
        <color theme="6" tint="0.39997558519241921"/>
      </bottom>
      <diagonal/>
    </border>
    <border>
      <left style="thick">
        <color theme="0"/>
      </left>
      <right style="thick">
        <color theme="0"/>
      </right>
      <top style="thick">
        <color theme="0"/>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ck">
        <color theme="0"/>
      </left>
      <right style="thin">
        <color theme="6" tint="0.39997558519241921"/>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ck">
        <color theme="0"/>
      </bottom>
      <diagonal/>
    </border>
    <border>
      <left style="thin">
        <color theme="6" tint="0.39997558519241921"/>
      </left>
      <right style="thick">
        <color theme="0"/>
      </right>
      <top style="thin">
        <color theme="6" tint="0.39997558519241921"/>
      </top>
      <bottom style="thick">
        <color theme="0"/>
      </bottom>
      <diagonal/>
    </border>
    <border>
      <left style="thick">
        <color theme="0"/>
      </left>
      <right style="thick">
        <color theme="0"/>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ck">
        <color theme="0"/>
      </left>
      <right style="thin">
        <color theme="9" tint="-0.249977111117893"/>
      </right>
      <top style="thick">
        <color theme="0"/>
      </top>
      <bottom style="thick">
        <color theme="0"/>
      </bottom>
      <diagonal/>
    </border>
    <border>
      <left style="thin">
        <color theme="9" tint="-0.249977111117893"/>
      </left>
      <right style="thick">
        <color theme="0"/>
      </right>
      <top style="thick">
        <color theme="0"/>
      </top>
      <bottom style="thick">
        <color theme="0"/>
      </bottom>
      <diagonal/>
    </border>
    <border>
      <left style="thin">
        <color theme="9" tint="-0.249977111117893"/>
      </left>
      <right style="thin">
        <color theme="9" tint="-0.249977111117893"/>
      </right>
      <top style="thick">
        <color theme="0"/>
      </top>
      <bottom style="thick">
        <color theme="0"/>
      </bottom>
      <diagonal/>
    </border>
    <border>
      <left/>
      <right/>
      <top/>
      <bottom style="thick">
        <color theme="0"/>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style="thick">
        <color theme="0"/>
      </top>
      <bottom style="thin">
        <color theme="9" tint="-0.249977111117893"/>
      </bottom>
      <diagonal/>
    </border>
    <border>
      <left/>
      <right/>
      <top style="thick">
        <color theme="0"/>
      </top>
      <bottom style="thin">
        <color theme="9" tint="-0.249977111117893"/>
      </bottom>
      <diagonal/>
    </border>
    <border>
      <left/>
      <right style="thin">
        <color theme="9" tint="-0.249977111117893"/>
      </right>
      <top style="thick">
        <color theme="0"/>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s>
  <cellStyleXfs count="1">
    <xf numFmtId="0" fontId="0" fillId="0" borderId="0"/>
  </cellStyleXfs>
  <cellXfs count="122">
    <xf numFmtId="0" fontId="0" fillId="0" borderId="0" xfId="0"/>
    <xf numFmtId="0" fontId="2" fillId="0" borderId="0" xfId="0" applyFont="1" applyBorder="1" applyAlignment="1" applyProtection="1">
      <alignment wrapText="1"/>
      <protection locked="0"/>
    </xf>
    <xf numFmtId="0" fontId="4" fillId="2" borderId="0" xfId="0" applyFont="1" applyFill="1" applyAlignment="1">
      <alignment wrapText="1"/>
    </xf>
    <xf numFmtId="0" fontId="0" fillId="2" borderId="0" xfId="0" applyFill="1" applyAlignment="1">
      <alignment wrapText="1"/>
    </xf>
    <xf numFmtId="0" fontId="2" fillId="2" borderId="0" xfId="0" applyFont="1" applyFill="1" applyBorder="1" applyAlignment="1" applyProtection="1">
      <alignment wrapText="1"/>
      <protection locked="0"/>
    </xf>
    <xf numFmtId="0" fontId="2" fillId="2" borderId="0" xfId="0" applyFont="1" applyFill="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11" fillId="2" borderId="0" xfId="0" applyFont="1" applyFill="1" applyBorder="1" applyAlignment="1" applyProtection="1">
      <alignment horizontal="center" wrapText="1"/>
      <protection locked="0"/>
    </xf>
    <xf numFmtId="0" fontId="12" fillId="2" borderId="0" xfId="0" applyFont="1" applyFill="1" applyBorder="1" applyAlignment="1" applyProtection="1">
      <alignment wrapText="1"/>
      <protection locked="0"/>
    </xf>
    <xf numFmtId="0" fontId="2" fillId="2" borderId="0" xfId="0" applyFont="1" applyFill="1" applyBorder="1" applyAlignment="1" applyProtection="1">
      <alignment horizontal="left" wrapText="1"/>
      <protection locked="0"/>
    </xf>
    <xf numFmtId="0" fontId="12" fillId="2" borderId="6" xfId="0" applyFont="1" applyFill="1" applyBorder="1" applyAlignment="1" applyProtection="1">
      <alignment wrapText="1"/>
      <protection locked="0"/>
    </xf>
    <xf numFmtId="14" fontId="2" fillId="2" borderId="0" xfId="0" applyNumberFormat="1" applyFont="1" applyFill="1" applyBorder="1" applyAlignment="1" applyProtection="1">
      <alignment wrapText="1"/>
      <protection locked="0"/>
    </xf>
    <xf numFmtId="0" fontId="0" fillId="0" borderId="0" xfId="0" applyFont="1" applyBorder="1" applyAlignment="1" applyProtection="1">
      <alignment wrapText="1"/>
      <protection locked="0"/>
    </xf>
    <xf numFmtId="0" fontId="23" fillId="2" borderId="0" xfId="0" applyFont="1" applyFill="1" applyBorder="1" applyAlignment="1" applyProtection="1">
      <alignment wrapText="1"/>
      <protection locked="0"/>
    </xf>
    <xf numFmtId="0" fontId="24" fillId="8" borderId="0" xfId="0" applyFont="1" applyFill="1" applyBorder="1" applyAlignment="1" applyProtection="1">
      <alignment wrapText="1"/>
    </xf>
    <xf numFmtId="0" fontId="23" fillId="8" borderId="0" xfId="0" applyFont="1" applyFill="1" applyBorder="1" applyAlignment="1" applyProtection="1">
      <alignment horizontal="left" wrapText="1"/>
    </xf>
    <xf numFmtId="0" fontId="15" fillId="7" borderId="12" xfId="0" applyFont="1" applyFill="1" applyBorder="1" applyAlignment="1" applyProtection="1">
      <alignment horizontal="center" vertical="center" wrapText="1"/>
    </xf>
    <xf numFmtId="0" fontId="25"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top" wrapText="1"/>
      <protection locked="0"/>
    </xf>
    <xf numFmtId="0" fontId="11" fillId="8" borderId="15" xfId="0" applyFont="1" applyFill="1" applyBorder="1" applyAlignment="1" applyProtection="1">
      <alignment horizontal="left" vertical="top" wrapText="1"/>
    </xf>
    <xf numFmtId="0" fontId="11" fillId="8" borderId="16" xfId="0" applyFont="1" applyFill="1" applyBorder="1" applyAlignment="1" applyProtection="1">
      <alignment horizontal="left" vertical="top" wrapText="1"/>
    </xf>
    <xf numFmtId="0" fontId="2" fillId="8" borderId="16" xfId="0" applyFont="1" applyFill="1" applyBorder="1" applyAlignment="1" applyProtection="1">
      <alignment horizontal="left" vertical="top" wrapText="1"/>
    </xf>
    <xf numFmtId="0" fontId="2" fillId="8" borderId="17" xfId="0" applyFont="1" applyFill="1" applyBorder="1" applyAlignment="1" applyProtection="1">
      <alignment horizontal="left" vertical="top" wrapText="1"/>
    </xf>
    <xf numFmtId="0" fontId="25" fillId="9" borderId="15" xfId="0" applyFont="1" applyFill="1" applyBorder="1" applyAlignment="1" applyProtection="1">
      <alignment horizontal="left" vertical="top" wrapText="1"/>
    </xf>
    <xf numFmtId="0" fontId="25" fillId="9" borderId="16" xfId="0" applyFont="1" applyFill="1" applyBorder="1" applyAlignment="1" applyProtection="1">
      <alignment horizontal="left" vertical="top" wrapText="1"/>
    </xf>
    <xf numFmtId="0" fontId="25" fillId="9" borderId="17" xfId="0" applyFont="1" applyFill="1" applyBorder="1" applyAlignment="1" applyProtection="1">
      <alignment horizontal="left" vertical="top" wrapText="1"/>
    </xf>
    <xf numFmtId="0" fontId="25" fillId="10" borderId="15" xfId="0" applyFont="1" applyFill="1" applyBorder="1" applyAlignment="1" applyProtection="1">
      <alignment horizontal="left" vertical="top" wrapText="1"/>
    </xf>
    <xf numFmtId="0" fontId="25" fillId="10" borderId="17" xfId="0" applyFont="1" applyFill="1" applyBorder="1" applyAlignment="1" applyProtection="1">
      <alignment horizontal="left" vertical="top" wrapText="1"/>
    </xf>
    <xf numFmtId="0" fontId="15" fillId="7" borderId="18" xfId="0" applyFont="1" applyFill="1" applyBorder="1" applyAlignment="1" applyProtection="1">
      <alignment horizontal="center" vertical="top" wrapText="1"/>
    </xf>
    <xf numFmtId="0" fontId="2" fillId="8" borderId="14" xfId="0" applyFont="1" applyFill="1" applyBorder="1" applyAlignment="1" applyProtection="1">
      <alignment horizontal="left" vertical="top" wrapText="1"/>
    </xf>
    <xf numFmtId="49" fontId="2" fillId="8" borderId="19" xfId="0" applyNumberFormat="1"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1" fillId="0" borderId="0" xfId="0" applyFont="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6" fillId="3" borderId="21" xfId="0" applyFont="1" applyFill="1" applyBorder="1" applyAlignment="1" applyProtection="1">
      <alignment horizontal="left" vertical="top" wrapText="1"/>
      <protection locked="0"/>
    </xf>
    <xf numFmtId="0" fontId="27" fillId="3" borderId="21" xfId="0" applyFont="1" applyFill="1" applyBorder="1" applyAlignment="1" applyProtection="1">
      <alignment vertical="top" wrapText="1"/>
      <protection locked="0"/>
    </xf>
    <xf numFmtId="0" fontId="26" fillId="3" borderId="21" xfId="0" applyFont="1" applyFill="1" applyBorder="1" applyAlignment="1" applyProtection="1">
      <alignment vertical="top" wrapText="1"/>
      <protection locked="0"/>
    </xf>
    <xf numFmtId="164" fontId="2" fillId="3" borderId="21" xfId="0" applyNumberFormat="1" applyFont="1" applyFill="1" applyBorder="1" applyAlignment="1" applyProtection="1">
      <alignment horizontal="center" vertical="top" wrapText="1"/>
      <protection locked="0"/>
    </xf>
    <xf numFmtId="1" fontId="2" fillId="3" borderId="22" xfId="0" applyNumberFormat="1" applyFont="1" applyFill="1" applyBorder="1" applyAlignment="1" applyProtection="1">
      <alignment horizontal="center" vertical="top" wrapText="1"/>
      <protection locked="0"/>
    </xf>
    <xf numFmtId="1" fontId="2" fillId="4" borderId="21" xfId="0" applyNumberFormat="1" applyFont="1" applyFill="1" applyBorder="1" applyAlignment="1" applyProtection="1">
      <alignment horizontal="center" vertical="top" wrapText="1"/>
    </xf>
    <xf numFmtId="164" fontId="2" fillId="4" borderId="21" xfId="0" applyNumberFormat="1" applyFont="1" applyFill="1" applyBorder="1" applyAlignment="1" applyProtection="1">
      <alignment horizontal="center" vertical="top" wrapText="1"/>
    </xf>
    <xf numFmtId="0" fontId="2" fillId="3" borderId="21" xfId="0"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26" fillId="3" borderId="22" xfId="0" applyFont="1" applyFill="1" applyBorder="1" applyAlignment="1" applyProtection="1">
      <alignment horizontal="left" vertical="top" wrapText="1"/>
      <protection locked="0"/>
    </xf>
    <xf numFmtId="0" fontId="27" fillId="3" borderId="22" xfId="0" applyFont="1" applyFill="1" applyBorder="1" applyAlignment="1" applyProtection="1">
      <alignment vertical="top" wrapText="1"/>
      <protection locked="0"/>
    </xf>
    <xf numFmtId="0" fontId="26" fillId="3" borderId="22" xfId="0" applyFont="1" applyFill="1" applyBorder="1" applyAlignment="1" applyProtection="1">
      <alignment vertical="top" wrapText="1"/>
      <protection locked="0"/>
    </xf>
    <xf numFmtId="164" fontId="2" fillId="3" borderId="22" xfId="0" applyNumberFormat="1" applyFont="1" applyFill="1" applyBorder="1" applyAlignment="1" applyProtection="1">
      <alignment horizontal="center" vertical="top" wrapText="1"/>
      <protection locked="0"/>
    </xf>
    <xf numFmtId="164" fontId="2" fillId="4" borderId="22" xfId="0" applyNumberFormat="1" applyFont="1" applyFill="1" applyBorder="1" applyAlignment="1" applyProtection="1">
      <alignment horizontal="center" vertical="top" wrapText="1"/>
    </xf>
    <xf numFmtId="0" fontId="2" fillId="3" borderId="22" xfId="0" applyFont="1" applyFill="1" applyBorder="1" applyAlignment="1" applyProtection="1">
      <alignment vertical="top" wrapText="1"/>
      <protection locked="0"/>
    </xf>
    <xf numFmtId="0" fontId="0" fillId="2" borderId="0" xfId="0" applyFill="1" applyBorder="1" applyAlignment="1" applyProtection="1">
      <alignment wrapText="1"/>
      <protection locked="0"/>
    </xf>
    <xf numFmtId="0" fontId="31" fillId="7" borderId="26" xfId="0" applyFont="1" applyFill="1" applyBorder="1" applyAlignment="1" applyProtection="1">
      <alignment wrapText="1"/>
    </xf>
    <xf numFmtId="0" fontId="32" fillId="0" borderId="0" xfId="0" applyFont="1" applyFill="1" applyBorder="1" applyAlignment="1" applyProtection="1">
      <alignment wrapText="1"/>
      <protection locked="0"/>
    </xf>
    <xf numFmtId="0" fontId="3" fillId="2" borderId="0" xfId="0" applyFont="1" applyFill="1" applyBorder="1" applyAlignment="1" applyProtection="1">
      <alignment horizontal="left" wrapText="1"/>
    </xf>
    <xf numFmtId="0" fontId="0" fillId="2" borderId="0" xfId="0" applyFill="1" applyAlignment="1" applyProtection="1">
      <alignment wrapText="1"/>
    </xf>
    <xf numFmtId="0" fontId="5" fillId="2" borderId="0" xfId="0" applyFont="1" applyFill="1" applyBorder="1" applyAlignment="1" applyProtection="1">
      <alignment wrapText="1"/>
    </xf>
    <xf numFmtId="0" fontId="6" fillId="2" borderId="0" xfId="0" applyFont="1" applyFill="1" applyAlignment="1" applyProtection="1">
      <alignment wrapText="1"/>
    </xf>
    <xf numFmtId="0" fontId="7" fillId="2" borderId="0" xfId="0" applyFont="1" applyFill="1" applyBorder="1" applyAlignment="1" applyProtection="1">
      <alignment horizontal="left" wrapText="1"/>
      <protection locked="0"/>
    </xf>
    <xf numFmtId="0" fontId="8" fillId="0" borderId="0" xfId="0" applyFont="1" applyAlignment="1" applyProtection="1">
      <alignment horizontal="left" wrapText="1"/>
      <protection locked="0"/>
    </xf>
    <xf numFmtId="0" fontId="9" fillId="0" borderId="1" xfId="0" applyFont="1" applyBorder="1" applyAlignment="1" applyProtection="1">
      <alignment horizontal="center" wrapText="1"/>
    </xf>
    <xf numFmtId="0" fontId="9" fillId="0" borderId="2" xfId="0" applyFont="1" applyBorder="1" applyAlignment="1" applyProtection="1">
      <alignment horizontal="center" wrapText="1"/>
    </xf>
    <xf numFmtId="0" fontId="9" fillId="0" borderId="3" xfId="0" applyFont="1" applyBorder="1" applyAlignment="1" applyProtection="1">
      <alignment horizontal="center" wrapText="1"/>
    </xf>
    <xf numFmtId="0" fontId="9" fillId="3" borderId="1" xfId="0" applyFont="1" applyFill="1" applyBorder="1" applyAlignment="1" applyProtection="1">
      <alignment horizontal="left" wrapText="1"/>
      <protection locked="0"/>
    </xf>
    <xf numFmtId="0" fontId="9" fillId="3" borderId="2" xfId="0" applyFont="1" applyFill="1" applyBorder="1" applyAlignment="1" applyProtection="1">
      <alignment horizontal="left" wrapText="1"/>
      <protection locked="0"/>
    </xf>
    <xf numFmtId="0" fontId="10" fillId="3" borderId="2" xfId="0" applyFont="1" applyFill="1" applyBorder="1" applyAlignment="1" applyProtection="1">
      <alignment wrapText="1"/>
      <protection locked="0"/>
    </xf>
    <xf numFmtId="0" fontId="10" fillId="3" borderId="3" xfId="0" applyFont="1" applyFill="1" applyBorder="1" applyAlignment="1" applyProtection="1">
      <alignment wrapText="1"/>
      <protection locked="0"/>
    </xf>
    <xf numFmtId="0" fontId="2" fillId="4" borderId="4" xfId="0" applyFont="1" applyFill="1" applyBorder="1" applyAlignment="1" applyProtection="1">
      <alignment horizontal="left" wrapText="1"/>
    </xf>
    <xf numFmtId="0" fontId="0" fillId="4" borderId="5" xfId="0" applyFont="1" applyFill="1" applyBorder="1" applyAlignment="1" applyProtection="1">
      <alignment horizontal="left" wrapText="1"/>
    </xf>
    <xf numFmtId="14" fontId="2" fillId="3" borderId="4" xfId="0" applyNumberFormat="1" applyFont="1"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11" fillId="5" borderId="1" xfId="0" applyFont="1" applyFill="1" applyBorder="1" applyAlignment="1" applyProtection="1">
      <alignment horizontal="left" wrapText="1"/>
    </xf>
    <xf numFmtId="0" fontId="11" fillId="5" borderId="2" xfId="0" applyFont="1" applyFill="1" applyBorder="1" applyAlignment="1" applyProtection="1">
      <alignment horizontal="left" wrapText="1"/>
    </xf>
    <xf numFmtId="0" fontId="11" fillId="5" borderId="3" xfId="0" applyFont="1" applyFill="1" applyBorder="1" applyAlignment="1" applyProtection="1">
      <alignment horizontal="left" wrapText="1"/>
    </xf>
    <xf numFmtId="164" fontId="18" fillId="3" borderId="1" xfId="0" applyNumberFormat="1" applyFont="1" applyFill="1" applyBorder="1" applyAlignment="1" applyProtection="1">
      <alignment horizontal="center" wrapText="1"/>
      <protection locked="0"/>
    </xf>
    <xf numFmtId="164" fontId="18" fillId="3" borderId="3" xfId="0" applyNumberFormat="1" applyFont="1" applyFill="1" applyBorder="1" applyAlignment="1" applyProtection="1">
      <alignment horizontal="center" wrapText="1"/>
      <protection locked="0"/>
    </xf>
    <xf numFmtId="0" fontId="15" fillId="7" borderId="7" xfId="0" applyFont="1" applyFill="1" applyBorder="1" applyAlignment="1" applyProtection="1">
      <alignment horizontal="left" wrapText="1"/>
    </xf>
    <xf numFmtId="0" fontId="1" fillId="7" borderId="8" xfId="0" applyFont="1" applyFill="1" applyBorder="1" applyAlignment="1" applyProtection="1">
      <alignment wrapText="1"/>
    </xf>
    <xf numFmtId="164" fontId="13" fillId="6" borderId="1" xfId="0" applyNumberFormat="1" applyFont="1" applyFill="1" applyBorder="1" applyAlignment="1" applyProtection="1">
      <alignment horizontal="center" wrapText="1"/>
    </xf>
    <xf numFmtId="164" fontId="13" fillId="6" borderId="3" xfId="0" applyNumberFormat="1" applyFont="1" applyFill="1" applyBorder="1" applyAlignment="1" applyProtection="1">
      <alignment horizontal="center" wrapText="1"/>
    </xf>
    <xf numFmtId="0" fontId="16" fillId="2" borderId="0" xfId="0" applyFont="1" applyFill="1" applyBorder="1" applyAlignment="1" applyProtection="1">
      <alignment wrapText="1"/>
      <protection locked="0"/>
    </xf>
    <xf numFmtId="0" fontId="17" fillId="0" borderId="0" xfId="0" applyFont="1" applyBorder="1" applyAlignment="1" applyProtection="1">
      <alignment wrapText="1"/>
      <protection locked="0"/>
    </xf>
    <xf numFmtId="0" fontId="11" fillId="5" borderId="2" xfId="0" applyFont="1" applyFill="1" applyBorder="1" applyAlignment="1" applyProtection="1">
      <alignment wrapText="1"/>
    </xf>
    <xf numFmtId="0" fontId="11" fillId="5" borderId="3" xfId="0" applyFont="1" applyFill="1" applyBorder="1" applyAlignment="1" applyProtection="1">
      <alignment wrapText="1"/>
    </xf>
    <xf numFmtId="164" fontId="14" fillId="6" borderId="3" xfId="0" applyNumberFormat="1" applyFont="1" applyFill="1" applyBorder="1" applyAlignment="1" applyProtection="1">
      <alignment horizontal="center" wrapText="1"/>
    </xf>
    <xf numFmtId="0" fontId="15" fillId="7" borderId="1" xfId="0" applyFont="1" applyFill="1" applyBorder="1" applyAlignment="1" applyProtection="1">
      <alignment horizontal="left" wrapText="1"/>
    </xf>
    <xf numFmtId="0" fontId="1" fillId="7" borderId="2" xfId="0" applyFont="1" applyFill="1" applyBorder="1" applyAlignment="1" applyProtection="1">
      <alignment wrapText="1"/>
    </xf>
    <xf numFmtId="0" fontId="1" fillId="7" borderId="3" xfId="0" applyFont="1" applyFill="1" applyBorder="1" applyAlignment="1" applyProtection="1">
      <alignment wrapText="1"/>
    </xf>
    <xf numFmtId="0" fontId="19" fillId="7" borderId="0" xfId="0" applyFont="1" applyFill="1" applyBorder="1" applyAlignment="1" applyProtection="1">
      <alignment wrapText="1"/>
    </xf>
    <xf numFmtId="0" fontId="0" fillId="0" borderId="0" xfId="0" applyBorder="1" applyAlignment="1" applyProtection="1">
      <alignment wrapText="1"/>
    </xf>
    <xf numFmtId="14" fontId="21" fillId="3" borderId="0" xfId="0" applyNumberFormat="1"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3" fillId="8" borderId="0" xfId="0" applyFont="1" applyFill="1" applyBorder="1" applyAlignment="1" applyProtection="1">
      <alignment horizontal="left" wrapText="1"/>
    </xf>
    <xf numFmtId="0" fontId="24" fillId="8" borderId="0" xfId="0" applyFont="1" applyFill="1" applyBorder="1" applyAlignment="1" applyProtection="1">
      <alignment wrapText="1"/>
    </xf>
    <xf numFmtId="0" fontId="11" fillId="8" borderId="9" xfId="0" applyFont="1" applyFill="1" applyBorder="1" applyAlignment="1" applyProtection="1">
      <alignment horizontal="left" vertical="center" wrapText="1"/>
    </xf>
    <xf numFmtId="0" fontId="11" fillId="8" borderId="10" xfId="0" applyFont="1" applyFill="1" applyBorder="1" applyAlignment="1" applyProtection="1">
      <alignment horizontal="left" vertical="center" wrapText="1"/>
    </xf>
    <xf numFmtId="0" fontId="11" fillId="8" borderId="11" xfId="0" applyFont="1" applyFill="1" applyBorder="1" applyAlignment="1" applyProtection="1">
      <alignment horizontal="left" vertical="center" wrapText="1"/>
    </xf>
    <xf numFmtId="0" fontId="15" fillId="9" borderId="9" xfId="0" applyFont="1" applyFill="1" applyBorder="1" applyAlignment="1" applyProtection="1">
      <alignment horizontal="center" vertical="center" wrapText="1"/>
    </xf>
    <xf numFmtId="0" fontId="15" fillId="9" borderId="10" xfId="0" applyFont="1" applyFill="1" applyBorder="1" applyAlignment="1" applyProtection="1">
      <alignment horizontal="center" vertical="center" wrapText="1"/>
    </xf>
    <xf numFmtId="0" fontId="15" fillId="9" borderId="11" xfId="0" applyFont="1" applyFill="1" applyBorder="1" applyAlignment="1" applyProtection="1">
      <alignment horizontal="center" vertical="center" wrapText="1"/>
    </xf>
    <xf numFmtId="0" fontId="15" fillId="10" borderId="9" xfId="0" applyFont="1" applyFill="1" applyBorder="1" applyAlignment="1" applyProtection="1">
      <alignment horizontal="center" vertical="center" wrapText="1"/>
    </xf>
    <xf numFmtId="0" fontId="15" fillId="10" borderId="11" xfId="0" applyFont="1" applyFill="1" applyBorder="1" applyAlignment="1" applyProtection="1">
      <alignment horizontal="center" vertical="center" wrapText="1"/>
    </xf>
    <xf numFmtId="0" fontId="11" fillId="8" borderId="13" xfId="0" applyFont="1" applyFill="1" applyBorder="1" applyAlignment="1" applyProtection="1">
      <alignment horizontal="center" vertical="center" wrapText="1"/>
    </xf>
    <xf numFmtId="0" fontId="11" fillId="8" borderId="14" xfId="0" applyFont="1" applyFill="1" applyBorder="1" applyAlignment="1" applyProtection="1">
      <alignment horizontal="center" vertical="center" wrapText="1"/>
    </xf>
    <xf numFmtId="0" fontId="19" fillId="7" borderId="1" xfId="0" applyFont="1" applyFill="1" applyBorder="1" applyAlignment="1" applyProtection="1">
      <alignment wrapText="1"/>
    </xf>
    <xf numFmtId="0" fontId="0" fillId="0" borderId="2" xfId="0" applyBorder="1" applyAlignment="1" applyProtection="1">
      <alignment wrapText="1"/>
    </xf>
    <xf numFmtId="0" fontId="30" fillId="7" borderId="23" xfId="0" applyFont="1" applyFill="1" applyBorder="1" applyAlignment="1" applyProtection="1">
      <alignment wrapText="1"/>
    </xf>
    <xf numFmtId="0" fontId="31" fillId="7" borderId="24" xfId="0" applyFont="1" applyFill="1" applyBorder="1" applyAlignment="1" applyProtection="1">
      <alignment wrapText="1"/>
    </xf>
    <xf numFmtId="0" fontId="31" fillId="7" borderId="25" xfId="0" applyFont="1" applyFill="1" applyBorder="1" applyAlignment="1" applyProtection="1">
      <alignment wrapText="1"/>
    </xf>
    <xf numFmtId="0" fontId="16" fillId="7" borderId="26" xfId="0" applyFont="1" applyFill="1" applyBorder="1" applyAlignment="1" applyProtection="1">
      <alignment wrapText="1"/>
    </xf>
    <xf numFmtId="0" fontId="2" fillId="3" borderId="27" xfId="0" applyFont="1" applyFill="1" applyBorder="1" applyAlignment="1" applyProtection="1">
      <alignment vertical="top" wrapText="1"/>
      <protection locked="0"/>
    </xf>
    <xf numFmtId="0" fontId="2" fillId="3" borderId="28" xfId="0"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2" fillId="3" borderId="31" xfId="0" applyFont="1" applyFill="1" applyBorder="1" applyAlignment="1" applyProtection="1">
      <alignment vertical="top" wrapText="1"/>
      <protection locked="0"/>
    </xf>
    <xf numFmtId="0" fontId="0" fillId="0" borderId="32" xfId="0" applyBorder="1" applyAlignment="1" applyProtection="1">
      <alignment wrapText="1"/>
      <protection locked="0"/>
    </xf>
    <xf numFmtId="0" fontId="0" fillId="0" borderId="33" xfId="0" applyBorder="1" applyAlignment="1" applyProtection="1">
      <alignment wrapText="1"/>
      <protection locked="0"/>
    </xf>
    <xf numFmtId="0" fontId="2" fillId="3" borderId="34" xfId="0" applyFont="1" applyFill="1" applyBorder="1" applyAlignment="1" applyProtection="1">
      <alignment vertical="top" wrapText="1"/>
      <protection locked="0"/>
    </xf>
    <xf numFmtId="0" fontId="0" fillId="0" borderId="34" xfId="0" applyBorder="1" applyAlignment="1" applyProtection="1">
      <alignment wrapText="1"/>
      <protection locked="0"/>
    </xf>
    <xf numFmtId="0" fontId="0" fillId="0" borderId="31" xfId="0" applyBorder="1" applyAlignment="1" applyProtection="1">
      <alignment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cellXfs>
  <cellStyles count="1">
    <cellStyle name="Normal" xfId="0" builtinId="0"/>
  </cellStyles>
  <dxfs count="5">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hartonmic\Desktop\Special%20Provision%20Grant%20Grid%2013.09.2019-%20URG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for LAs"/>
      <sheetName val="Input form"/>
      <sheetName val="Plan output"/>
      <sheetName val="Do not change - workings"/>
    </sheetNames>
    <sheetDataSet>
      <sheetData sheetId="0"/>
      <sheetData sheetId="1"/>
      <sheetData sheetId="2"/>
      <sheetData sheetId="3">
        <row r="1">
          <cell r="R1" t="str">
            <v xml:space="preserve">Allocations </v>
          </cell>
        </row>
        <row r="5">
          <cell r="R5" t="str">
            <v>Local Authority name</v>
          </cell>
          <cell r="Y5" t="str">
            <v>New total allocation</v>
          </cell>
        </row>
        <row r="7">
          <cell r="R7" t="str">
            <v>Totals</v>
          </cell>
          <cell r="Y7">
            <v>365000000</v>
          </cell>
        </row>
        <row r="8">
          <cell r="R8" t="str">
            <v>SELECT LOCAL AUTHORITY</v>
          </cell>
        </row>
        <row r="9">
          <cell r="R9" t="str">
            <v>Barking and Dagenham</v>
          </cell>
          <cell r="Y9">
            <v>4816551.5682329619</v>
          </cell>
        </row>
        <row r="10">
          <cell r="R10" t="str">
            <v>Barnet</v>
          </cell>
          <cell r="Y10">
            <v>5102080.0809717299</v>
          </cell>
        </row>
        <row r="11">
          <cell r="R11" t="str">
            <v>Barnsley</v>
          </cell>
          <cell r="Y11">
            <v>1326352.8915418056</v>
          </cell>
        </row>
        <row r="12">
          <cell r="R12" t="str">
            <v>Bath and North East Somerset</v>
          </cell>
          <cell r="Y12">
            <v>979548.19998905563</v>
          </cell>
        </row>
        <row r="13">
          <cell r="R13" t="str">
            <v>Bedford</v>
          </cell>
          <cell r="Y13">
            <v>1576903.0962800828</v>
          </cell>
        </row>
        <row r="14">
          <cell r="R14" t="str">
            <v>Bexley</v>
          </cell>
          <cell r="Y14">
            <v>3483669.8657181198</v>
          </cell>
        </row>
        <row r="15">
          <cell r="R15" t="str">
            <v>Birmingham</v>
          </cell>
          <cell r="Y15">
            <v>7252253.7082186108</v>
          </cell>
        </row>
        <row r="16">
          <cell r="R16" t="str">
            <v>Blackburn with Darwen</v>
          </cell>
          <cell r="Y16">
            <v>848837.2093023255</v>
          </cell>
        </row>
        <row r="17">
          <cell r="R17" t="str">
            <v>Blackpool</v>
          </cell>
          <cell r="Y17">
            <v>848837.2093023255</v>
          </cell>
        </row>
        <row r="18">
          <cell r="R18" t="str">
            <v>Bolton</v>
          </cell>
          <cell r="Y18">
            <v>1405386.5818229346</v>
          </cell>
        </row>
        <row r="19">
          <cell r="R19" t="str">
            <v>Bournemouth</v>
          </cell>
          <cell r="Y19">
            <v>1618987.6576237748</v>
          </cell>
        </row>
        <row r="20">
          <cell r="R20" t="str">
            <v>Bracknell Forest</v>
          </cell>
          <cell r="Y20">
            <v>1277976.701090096</v>
          </cell>
        </row>
        <row r="21">
          <cell r="R21" t="str">
            <v>Bradford</v>
          </cell>
          <cell r="Y21">
            <v>1117013.3308054255</v>
          </cell>
        </row>
        <row r="22">
          <cell r="R22" t="str">
            <v>Brent</v>
          </cell>
          <cell r="Y22">
            <v>2899060.7692841785</v>
          </cell>
        </row>
        <row r="23">
          <cell r="R23" t="str">
            <v>Brighton and Hove</v>
          </cell>
          <cell r="Y23">
            <v>848837.2093023255</v>
          </cell>
        </row>
        <row r="24">
          <cell r="R24" t="str">
            <v>Bristol, City of</v>
          </cell>
          <cell r="Y24">
            <v>4280796.7353394162</v>
          </cell>
        </row>
        <row r="25">
          <cell r="R25" t="str">
            <v>Bromley</v>
          </cell>
          <cell r="Y25">
            <v>4408061.8189457525</v>
          </cell>
        </row>
        <row r="26">
          <cell r="R26" t="str">
            <v>Buckinghamshire</v>
          </cell>
          <cell r="Y26">
            <v>4199158.7260745838</v>
          </cell>
        </row>
        <row r="27">
          <cell r="R27" t="str">
            <v>Bury</v>
          </cell>
          <cell r="Y27">
            <v>992627.50233401789</v>
          </cell>
        </row>
        <row r="28">
          <cell r="R28" t="str">
            <v>Calderdale</v>
          </cell>
          <cell r="Y28">
            <v>848837.2093023255</v>
          </cell>
        </row>
        <row r="29">
          <cell r="R29" t="str">
            <v>Cambridgeshire</v>
          </cell>
          <cell r="Y29">
            <v>4241283.4862945676</v>
          </cell>
        </row>
        <row r="30">
          <cell r="R30" t="str">
            <v>Camden</v>
          </cell>
          <cell r="Y30">
            <v>2228199.0798741402</v>
          </cell>
        </row>
        <row r="31">
          <cell r="R31" t="str">
            <v>Central Bedfordshire</v>
          </cell>
          <cell r="Y31">
            <v>2799771.9799195183</v>
          </cell>
        </row>
        <row r="32">
          <cell r="R32" t="str">
            <v>Cheshire East</v>
          </cell>
          <cell r="Y32">
            <v>1007892.2021020456</v>
          </cell>
        </row>
        <row r="33">
          <cell r="R33" t="str">
            <v>Cheshire West and Chester</v>
          </cell>
          <cell r="Y33">
            <v>919080.98226731364</v>
          </cell>
        </row>
        <row r="34">
          <cell r="R34" t="str">
            <v>Cornwall</v>
          </cell>
          <cell r="Y34">
            <v>3248186.641550587</v>
          </cell>
        </row>
        <row r="35">
          <cell r="R35" t="str">
            <v>County Durham</v>
          </cell>
          <cell r="Y35">
            <v>2194735.0302265817</v>
          </cell>
        </row>
        <row r="36">
          <cell r="R36" t="str">
            <v>Coventry</v>
          </cell>
          <cell r="Y36">
            <v>3950018.4079647558</v>
          </cell>
        </row>
        <row r="37">
          <cell r="R37" t="str">
            <v>Croydon</v>
          </cell>
          <cell r="Y37">
            <v>4934398.967826901</v>
          </cell>
        </row>
        <row r="38">
          <cell r="R38" t="str">
            <v>Cumbria</v>
          </cell>
          <cell r="Y38">
            <v>848837.2093023255</v>
          </cell>
        </row>
        <row r="39">
          <cell r="R39" t="str">
            <v>Darlington</v>
          </cell>
          <cell r="Y39">
            <v>848837.2093023255</v>
          </cell>
        </row>
        <row r="40">
          <cell r="R40" t="str">
            <v>Derby</v>
          </cell>
          <cell r="Y40">
            <v>1401407.6387142092</v>
          </cell>
        </row>
        <row r="41">
          <cell r="R41" t="str">
            <v>Derbyshire</v>
          </cell>
          <cell r="Y41">
            <v>2177808.8587048342</v>
          </cell>
        </row>
        <row r="42">
          <cell r="R42" t="str">
            <v>Devon</v>
          </cell>
          <cell r="Y42">
            <v>3816123.4545994764</v>
          </cell>
        </row>
        <row r="43">
          <cell r="R43" t="str">
            <v>Doncaster</v>
          </cell>
          <cell r="Y43">
            <v>848837.2093023255</v>
          </cell>
        </row>
        <row r="44">
          <cell r="R44" t="str">
            <v>Dorset</v>
          </cell>
          <cell r="Y44">
            <v>1723059.4620093226</v>
          </cell>
        </row>
        <row r="45">
          <cell r="R45" t="str">
            <v>Dudley</v>
          </cell>
          <cell r="Y45">
            <v>1241899.922691552</v>
          </cell>
        </row>
        <row r="46">
          <cell r="R46" t="str">
            <v>Ealing</v>
          </cell>
          <cell r="Y46">
            <v>2447087.8605563873</v>
          </cell>
        </row>
        <row r="47">
          <cell r="R47" t="str">
            <v>East Riding of Yorkshire</v>
          </cell>
          <cell r="Y47">
            <v>848837.2093023255</v>
          </cell>
        </row>
        <row r="48">
          <cell r="R48" t="str">
            <v>East Sussex</v>
          </cell>
          <cell r="Y48">
            <v>3074450.684742853</v>
          </cell>
        </row>
        <row r="49">
          <cell r="R49" t="str">
            <v>Enfield</v>
          </cell>
          <cell r="Y49">
            <v>4337499.8507184582</v>
          </cell>
        </row>
        <row r="50">
          <cell r="R50" t="str">
            <v>Essex</v>
          </cell>
          <cell r="Y50">
            <v>9758296.5763136297</v>
          </cell>
        </row>
        <row r="51">
          <cell r="R51" t="str">
            <v>Gateshead</v>
          </cell>
          <cell r="Y51">
            <v>848837.2093023255</v>
          </cell>
        </row>
        <row r="52">
          <cell r="R52" t="str">
            <v>Gloucestershire</v>
          </cell>
          <cell r="Y52">
            <v>3310933.7839897918</v>
          </cell>
        </row>
        <row r="53">
          <cell r="R53" t="str">
            <v>Greenwich</v>
          </cell>
          <cell r="Y53">
            <v>3468345.6274406295</v>
          </cell>
        </row>
        <row r="54">
          <cell r="R54" t="str">
            <v>Hackney</v>
          </cell>
          <cell r="Y54">
            <v>3375259.9050669344</v>
          </cell>
        </row>
        <row r="55">
          <cell r="R55" t="str">
            <v>Halton</v>
          </cell>
          <cell r="Y55">
            <v>848837.2093023255</v>
          </cell>
        </row>
        <row r="56">
          <cell r="R56" t="str">
            <v>Hammersmith and Fulham</v>
          </cell>
          <cell r="Y56">
            <v>848837.2093023255</v>
          </cell>
        </row>
        <row r="57">
          <cell r="R57" t="str">
            <v>Hampshire</v>
          </cell>
          <cell r="Y57">
            <v>6429438.8222087584</v>
          </cell>
        </row>
        <row r="58">
          <cell r="R58" t="str">
            <v>Haringey</v>
          </cell>
          <cell r="Y58">
            <v>1083464.6738022764</v>
          </cell>
        </row>
        <row r="59">
          <cell r="R59" t="str">
            <v>Harrow</v>
          </cell>
          <cell r="Y59">
            <v>3160606.8721487755</v>
          </cell>
        </row>
        <row r="60">
          <cell r="R60" t="str">
            <v>Hartlepool</v>
          </cell>
          <cell r="Y60">
            <v>848837.2093023255</v>
          </cell>
        </row>
        <row r="61">
          <cell r="R61" t="str">
            <v>Havering</v>
          </cell>
          <cell r="Y61">
            <v>4366687.0664999578</v>
          </cell>
        </row>
        <row r="62">
          <cell r="R62" t="str">
            <v>Herefordshire</v>
          </cell>
          <cell r="Y62">
            <v>848837.2093023255</v>
          </cell>
        </row>
        <row r="63">
          <cell r="R63" t="str">
            <v>Hertfordshire</v>
          </cell>
          <cell r="Y63">
            <v>11190515.808976799</v>
          </cell>
        </row>
        <row r="64">
          <cell r="R64" t="str">
            <v>Hillingdon</v>
          </cell>
          <cell r="Y64">
            <v>4950234.4746492878</v>
          </cell>
        </row>
        <row r="65">
          <cell r="R65" t="str">
            <v>Hounslow</v>
          </cell>
          <cell r="Y65">
            <v>3674580.3039885862</v>
          </cell>
        </row>
        <row r="66">
          <cell r="R66" t="str">
            <v>Isle of Wight</v>
          </cell>
          <cell r="Y66">
            <v>848837.2093023255</v>
          </cell>
        </row>
        <row r="67">
          <cell r="R67" t="str">
            <v>Islington</v>
          </cell>
          <cell r="Y67">
            <v>2253400.7266696291</v>
          </cell>
        </row>
        <row r="68">
          <cell r="R68" t="str">
            <v>Kensington and Chelsea</v>
          </cell>
          <cell r="Y68">
            <v>848837.2093023255</v>
          </cell>
        </row>
        <row r="69">
          <cell r="R69" t="str">
            <v>Kent</v>
          </cell>
          <cell r="Y69">
            <v>11167240.366990067</v>
          </cell>
        </row>
        <row r="70">
          <cell r="R70" t="str">
            <v>Kingston upon Hull, City of</v>
          </cell>
          <cell r="Y70">
            <v>1187382.1103498102</v>
          </cell>
        </row>
        <row r="71">
          <cell r="R71" t="str">
            <v>Kingston upon Thames</v>
          </cell>
          <cell r="Y71">
            <v>2866435.1573878177</v>
          </cell>
        </row>
        <row r="72">
          <cell r="R72" t="str">
            <v>Kirklees</v>
          </cell>
          <cell r="Y72">
            <v>1793987.3070250503</v>
          </cell>
        </row>
        <row r="73">
          <cell r="R73" t="str">
            <v>Knowsley</v>
          </cell>
          <cell r="Y73">
            <v>848837.2093023255</v>
          </cell>
        </row>
        <row r="74">
          <cell r="R74" t="str">
            <v>Lambeth</v>
          </cell>
          <cell r="Y74">
            <v>2006186.7927018006</v>
          </cell>
        </row>
        <row r="75">
          <cell r="R75" t="str">
            <v>Lancashire</v>
          </cell>
          <cell r="Y75">
            <v>3479551.7980644386</v>
          </cell>
        </row>
        <row r="76">
          <cell r="R76" t="str">
            <v>Leeds</v>
          </cell>
          <cell r="Y76">
            <v>5495518.4138927348</v>
          </cell>
        </row>
        <row r="77">
          <cell r="R77" t="str">
            <v>Leicester</v>
          </cell>
          <cell r="Y77">
            <v>2672426.3475433281</v>
          </cell>
        </row>
        <row r="78">
          <cell r="R78" t="str">
            <v>Leicestershire</v>
          </cell>
          <cell r="Y78">
            <v>3611307.291534469</v>
          </cell>
        </row>
        <row r="79">
          <cell r="R79" t="str">
            <v>Lewisham</v>
          </cell>
          <cell r="Y79">
            <v>3938601.8043877631</v>
          </cell>
        </row>
        <row r="80">
          <cell r="R80" t="str">
            <v>Lincolnshire</v>
          </cell>
          <cell r="Y80">
            <v>3928816.733415518</v>
          </cell>
        </row>
        <row r="81">
          <cell r="R81" t="str">
            <v>Liverpool</v>
          </cell>
          <cell r="Y81">
            <v>2620267.904375847</v>
          </cell>
        </row>
        <row r="82">
          <cell r="R82" t="str">
            <v>Luton</v>
          </cell>
          <cell r="Y82">
            <v>2187225.6743686832</v>
          </cell>
        </row>
        <row r="83">
          <cell r="R83" t="str">
            <v>Manchester</v>
          </cell>
          <cell r="Y83">
            <v>4233041.3103013393</v>
          </cell>
        </row>
        <row r="84">
          <cell r="R84" t="str">
            <v>Medway</v>
          </cell>
          <cell r="Y84">
            <v>2339351.6251439713</v>
          </cell>
        </row>
        <row r="85">
          <cell r="R85" t="str">
            <v>Merton</v>
          </cell>
          <cell r="Y85">
            <v>2502865.6466943407</v>
          </cell>
        </row>
        <row r="86">
          <cell r="R86" t="str">
            <v>Middlesbrough</v>
          </cell>
          <cell r="Y86">
            <v>848837.2093023255</v>
          </cell>
        </row>
        <row r="87">
          <cell r="R87" t="str">
            <v>Milton Keynes</v>
          </cell>
          <cell r="Y87">
            <v>3235934.2241452737</v>
          </cell>
        </row>
        <row r="88">
          <cell r="R88" t="str">
            <v>Newcastle upon Tyne</v>
          </cell>
          <cell r="Y88">
            <v>1601324.0976980499</v>
          </cell>
        </row>
        <row r="89">
          <cell r="R89" t="str">
            <v>Newham</v>
          </cell>
          <cell r="Y89">
            <v>3803264.5806550146</v>
          </cell>
        </row>
        <row r="90">
          <cell r="R90" t="str">
            <v>Norfolk</v>
          </cell>
          <cell r="Y90">
            <v>4628704.7581545245</v>
          </cell>
        </row>
        <row r="91">
          <cell r="R91" t="str">
            <v>North East Lincolnshire</v>
          </cell>
          <cell r="Y91">
            <v>848837.2093023255</v>
          </cell>
        </row>
        <row r="92">
          <cell r="R92" t="str">
            <v>North Lincolnshire</v>
          </cell>
          <cell r="Y92">
            <v>848837.2093023255</v>
          </cell>
        </row>
        <row r="93">
          <cell r="R93" t="str">
            <v>North Somerset</v>
          </cell>
          <cell r="Y93">
            <v>1325007.423164309</v>
          </cell>
        </row>
        <row r="94">
          <cell r="R94" t="str">
            <v>North Tyneside</v>
          </cell>
          <cell r="Y94">
            <v>848837.2093023255</v>
          </cell>
        </row>
        <row r="95">
          <cell r="R95" t="str">
            <v>North Yorkshire</v>
          </cell>
          <cell r="Y95">
            <v>848837.2093023255</v>
          </cell>
        </row>
        <row r="96">
          <cell r="R96" t="str">
            <v>Northamptonshire</v>
          </cell>
          <cell r="Y96">
            <v>4790400.6465401184</v>
          </cell>
        </row>
        <row r="97">
          <cell r="R97" t="str">
            <v>Northumberland</v>
          </cell>
          <cell r="Y97">
            <v>848837.2093023255</v>
          </cell>
        </row>
        <row r="98">
          <cell r="R98" t="str">
            <v>Nottingham</v>
          </cell>
          <cell r="Y98">
            <v>2137328.1088811127</v>
          </cell>
        </row>
        <row r="99">
          <cell r="R99" t="str">
            <v>Nottinghamshire</v>
          </cell>
          <cell r="Y99">
            <v>4321943.4990890175</v>
          </cell>
        </row>
        <row r="100">
          <cell r="R100" t="str">
            <v>Oldham</v>
          </cell>
          <cell r="Y100">
            <v>848837.2093023255</v>
          </cell>
        </row>
        <row r="101">
          <cell r="R101" t="str">
            <v>Oxfordshire</v>
          </cell>
          <cell r="Y101">
            <v>4166883.794866343</v>
          </cell>
        </row>
        <row r="102">
          <cell r="R102" t="str">
            <v>Peterborough</v>
          </cell>
          <cell r="Y102">
            <v>1875480.9816533891</v>
          </cell>
        </row>
        <row r="103">
          <cell r="R103" t="str">
            <v>Plymouth</v>
          </cell>
          <cell r="Y103">
            <v>1296513.2628161912</v>
          </cell>
        </row>
        <row r="104">
          <cell r="R104" t="str">
            <v>Poole</v>
          </cell>
          <cell r="Y104">
            <v>853332.54396283848</v>
          </cell>
        </row>
        <row r="105">
          <cell r="R105" t="str">
            <v>Portsmouth</v>
          </cell>
          <cell r="Y105">
            <v>1308242.0471478729</v>
          </cell>
        </row>
        <row r="106">
          <cell r="R106" t="str">
            <v>Reading</v>
          </cell>
          <cell r="Y106">
            <v>1394010.4225251719</v>
          </cell>
        </row>
        <row r="107">
          <cell r="R107" t="str">
            <v>Redbridge</v>
          </cell>
          <cell r="Y107">
            <v>5014774.0678997301</v>
          </cell>
        </row>
        <row r="108">
          <cell r="R108" t="str">
            <v>Redcar and Cleveland</v>
          </cell>
          <cell r="Y108">
            <v>848837.2093023255</v>
          </cell>
        </row>
        <row r="109">
          <cell r="R109" t="str">
            <v>Richmond upon Thames</v>
          </cell>
          <cell r="Y109">
            <v>2709269.5945848962</v>
          </cell>
        </row>
        <row r="110">
          <cell r="R110" t="str">
            <v>Rochdale</v>
          </cell>
          <cell r="Y110">
            <v>848837.2093023255</v>
          </cell>
        </row>
        <row r="111">
          <cell r="R111" t="str">
            <v>Rotherham</v>
          </cell>
          <cell r="Y111">
            <v>848837.2093023255</v>
          </cell>
        </row>
        <row r="112">
          <cell r="R112" t="str">
            <v>Rutland</v>
          </cell>
          <cell r="Y112">
            <v>848837.2093023255</v>
          </cell>
        </row>
        <row r="113">
          <cell r="R113" t="str">
            <v>Salford</v>
          </cell>
          <cell r="Y113">
            <v>2146011.5097795851</v>
          </cell>
        </row>
        <row r="114">
          <cell r="R114" t="str">
            <v>Sandwell</v>
          </cell>
          <cell r="Y114">
            <v>2655818.1803749772</v>
          </cell>
        </row>
        <row r="115">
          <cell r="R115" t="str">
            <v>Sefton</v>
          </cell>
          <cell r="Y115">
            <v>848837.2093023255</v>
          </cell>
        </row>
        <row r="116">
          <cell r="R116" t="str">
            <v>Sheffield</v>
          </cell>
          <cell r="Y116">
            <v>2526620.3699065205</v>
          </cell>
        </row>
        <row r="117">
          <cell r="R117" t="str">
            <v>Shropshire</v>
          </cell>
          <cell r="Y117">
            <v>848837.2093023255</v>
          </cell>
        </row>
        <row r="118">
          <cell r="R118" t="str">
            <v>Slough</v>
          </cell>
          <cell r="Y118">
            <v>1743181.3922865617</v>
          </cell>
        </row>
        <row r="119">
          <cell r="R119" t="str">
            <v>Solihull</v>
          </cell>
          <cell r="Y119">
            <v>1418374.1978836791</v>
          </cell>
        </row>
        <row r="120">
          <cell r="R120" t="str">
            <v>Somerset</v>
          </cell>
          <cell r="Y120">
            <v>2913877.8353568297</v>
          </cell>
        </row>
        <row r="121">
          <cell r="R121" t="str">
            <v>South Gloucestershire</v>
          </cell>
          <cell r="Y121">
            <v>2028825.5180885091</v>
          </cell>
        </row>
        <row r="122">
          <cell r="R122" t="str">
            <v>South Tyneside</v>
          </cell>
          <cell r="Y122">
            <v>848837.2093023255</v>
          </cell>
        </row>
        <row r="123">
          <cell r="R123" t="str">
            <v>Southampton</v>
          </cell>
          <cell r="Y123">
            <v>2080283.2228254131</v>
          </cell>
        </row>
        <row r="124">
          <cell r="R124" t="str">
            <v>Southend-on-Sea</v>
          </cell>
          <cell r="Y124">
            <v>1172247.9365880331</v>
          </cell>
        </row>
        <row r="125">
          <cell r="R125" t="str">
            <v>Southwark</v>
          </cell>
          <cell r="Y125">
            <v>2799252.764097359</v>
          </cell>
        </row>
        <row r="126">
          <cell r="R126" t="str">
            <v>St Helens</v>
          </cell>
          <cell r="Y126">
            <v>848837.2093023255</v>
          </cell>
        </row>
        <row r="127">
          <cell r="R127" t="str">
            <v>Staffordshire</v>
          </cell>
          <cell r="Y127">
            <v>1586030.8934438964</v>
          </cell>
        </row>
        <row r="128">
          <cell r="R128" t="str">
            <v>Stockport</v>
          </cell>
          <cell r="Y128">
            <v>1639601.0354455763</v>
          </cell>
        </row>
        <row r="129">
          <cell r="R129" t="str">
            <v>Stockton-on-Tees</v>
          </cell>
          <cell r="Y129">
            <v>1051375.748524064</v>
          </cell>
        </row>
        <row r="130">
          <cell r="R130" t="str">
            <v>Stoke-on-Trent</v>
          </cell>
          <cell r="Y130">
            <v>1151246.6712289271</v>
          </cell>
        </row>
        <row r="131">
          <cell r="R131" t="str">
            <v>Suffolk</v>
          </cell>
          <cell r="Y131">
            <v>2349797.5188276977</v>
          </cell>
        </row>
        <row r="132">
          <cell r="R132" t="str">
            <v>Sunderland</v>
          </cell>
          <cell r="Y132">
            <v>848837.2093023255</v>
          </cell>
        </row>
        <row r="133">
          <cell r="R133" t="str">
            <v>Surrey</v>
          </cell>
          <cell r="Y133">
            <v>10067360.903474387</v>
          </cell>
        </row>
        <row r="134">
          <cell r="R134" t="str">
            <v>Sutton</v>
          </cell>
          <cell r="Y134">
            <v>3139970.7379309088</v>
          </cell>
        </row>
        <row r="135">
          <cell r="R135" t="str">
            <v>Swindon</v>
          </cell>
          <cell r="Y135">
            <v>1659679.7181878453</v>
          </cell>
        </row>
        <row r="136">
          <cell r="R136" t="str">
            <v>Tameside</v>
          </cell>
          <cell r="Y136">
            <v>1075921.2352624577</v>
          </cell>
        </row>
        <row r="137">
          <cell r="R137" t="str">
            <v>Telford and Wrekin</v>
          </cell>
          <cell r="Y137">
            <v>848837.2093023255</v>
          </cell>
        </row>
        <row r="138">
          <cell r="R138" t="str">
            <v>Thurrock</v>
          </cell>
          <cell r="Y138">
            <v>1818690.0403658219</v>
          </cell>
        </row>
        <row r="139">
          <cell r="R139" t="str">
            <v>Torbay</v>
          </cell>
          <cell r="Y139">
            <v>848837.2093023255</v>
          </cell>
        </row>
        <row r="140">
          <cell r="R140" t="str">
            <v>Tower Hamlets</v>
          </cell>
          <cell r="Y140">
            <v>6015470.7560872724</v>
          </cell>
        </row>
        <row r="141">
          <cell r="R141" t="str">
            <v>Trafford</v>
          </cell>
          <cell r="Y141">
            <v>1752704.3069334459</v>
          </cell>
        </row>
        <row r="142">
          <cell r="R142" t="str">
            <v>Wakefield</v>
          </cell>
          <cell r="Y142">
            <v>1540576.2146120442</v>
          </cell>
        </row>
        <row r="143">
          <cell r="R143" t="str">
            <v>Walsall</v>
          </cell>
          <cell r="Y143">
            <v>1625838.6353602589</v>
          </cell>
        </row>
        <row r="144">
          <cell r="R144" t="str">
            <v>Waltham Forest</v>
          </cell>
          <cell r="Y144">
            <v>2642234.6884138095</v>
          </cell>
        </row>
        <row r="145">
          <cell r="R145" t="str">
            <v>Wandsworth</v>
          </cell>
          <cell r="Y145">
            <v>3230174.0526866973</v>
          </cell>
        </row>
        <row r="146">
          <cell r="R146" t="str">
            <v>Warrington</v>
          </cell>
          <cell r="Y146">
            <v>882668.5210708559</v>
          </cell>
        </row>
        <row r="147">
          <cell r="R147" t="str">
            <v>Warwickshire</v>
          </cell>
          <cell r="Y147">
            <v>2162111.5420087404</v>
          </cell>
        </row>
        <row r="148">
          <cell r="R148" t="str">
            <v>West Berkshire</v>
          </cell>
          <cell r="Y148">
            <v>848837.2093023255</v>
          </cell>
        </row>
        <row r="149">
          <cell r="R149" t="str">
            <v>West Sussex</v>
          </cell>
          <cell r="Y149">
            <v>5526510.3317513037</v>
          </cell>
        </row>
        <row r="150">
          <cell r="R150" t="str">
            <v>Westminster</v>
          </cell>
          <cell r="Y150">
            <v>2443639.4784328183</v>
          </cell>
        </row>
        <row r="151">
          <cell r="R151" t="str">
            <v>Wigan</v>
          </cell>
          <cell r="Y151">
            <v>848837.2093023255</v>
          </cell>
        </row>
        <row r="152">
          <cell r="R152" t="str">
            <v>Wiltshire</v>
          </cell>
          <cell r="Y152">
            <v>1359722.9424551297</v>
          </cell>
        </row>
        <row r="153">
          <cell r="R153" t="str">
            <v>Windsor and Maidenhead</v>
          </cell>
          <cell r="Y153">
            <v>1227030.9161595218</v>
          </cell>
        </row>
        <row r="154">
          <cell r="R154" t="str">
            <v>Wirral</v>
          </cell>
          <cell r="Y154">
            <v>848837.2093023255</v>
          </cell>
        </row>
        <row r="155">
          <cell r="R155" t="str">
            <v>Wokingham</v>
          </cell>
          <cell r="Y155">
            <v>1353523.7830327828</v>
          </cell>
        </row>
        <row r="156">
          <cell r="R156" t="str">
            <v>Wolverhampton</v>
          </cell>
          <cell r="Y156">
            <v>1966875.9915786341</v>
          </cell>
        </row>
        <row r="157">
          <cell r="R157" t="str">
            <v>Worcestershire</v>
          </cell>
          <cell r="Y157">
            <v>1843104.8595194404</v>
          </cell>
        </row>
        <row r="158">
          <cell r="R158" t="str">
            <v>York</v>
          </cell>
          <cell r="Y158">
            <v>1002950.0810801603</v>
          </cell>
        </row>
        <row r="159">
          <cell r="R159" t="str">
            <v>Example 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8"/>
  <sheetViews>
    <sheetView tabSelected="1" topLeftCell="B13" zoomScale="60" zoomScaleNormal="60" workbookViewId="0">
      <selection activeCell="O16" sqref="O16"/>
    </sheetView>
  </sheetViews>
  <sheetFormatPr defaultColWidth="9" defaultRowHeight="15.5" x14ac:dyDescent="0.35"/>
  <cols>
    <col min="1" max="1" width="1.453125" style="1" customWidth="1"/>
    <col min="2" max="2" width="12.453125" style="7" customWidth="1"/>
    <col min="3" max="3" width="28" style="1" customWidth="1"/>
    <col min="4" max="4" width="22" style="1" customWidth="1"/>
    <col min="5" max="5" width="16" style="1" customWidth="1"/>
    <col min="6" max="6" width="14.453125" style="1" customWidth="1"/>
    <col min="7" max="14" width="18.81640625" style="6" customWidth="1"/>
    <col min="15" max="15" width="43.54296875" style="7" customWidth="1"/>
    <col min="16" max="16" width="135.81640625" style="7" customWidth="1"/>
    <col min="17" max="17" width="13.453125" style="4" customWidth="1"/>
    <col min="18" max="18" width="19" style="1" customWidth="1"/>
    <col min="19" max="19" width="21.54296875" style="1" customWidth="1"/>
    <col min="20" max="20" width="44.54296875" style="1" customWidth="1"/>
    <col min="21" max="21" width="43.1796875" style="1" customWidth="1"/>
    <col min="22" max="16384" width="9" style="1"/>
  </cols>
  <sheetData>
    <row r="1" spans="1:21" ht="52.5" customHeight="1" x14ac:dyDescent="0.7">
      <c r="B1" s="53" t="s">
        <v>0</v>
      </c>
      <c r="C1" s="54"/>
      <c r="D1" s="54"/>
      <c r="E1" s="54"/>
      <c r="F1" s="54"/>
      <c r="G1" s="2"/>
      <c r="H1" s="2"/>
      <c r="I1" s="2"/>
      <c r="J1" s="3"/>
      <c r="K1" s="3"/>
      <c r="L1" s="3"/>
      <c r="M1" s="3"/>
      <c r="N1" s="3"/>
      <c r="O1" s="3"/>
      <c r="P1" s="3"/>
    </row>
    <row r="2" spans="1:21" s="4" customFormat="1" ht="33.75" customHeight="1" x14ac:dyDescent="0.5">
      <c r="B2" s="55" t="s">
        <v>1</v>
      </c>
      <c r="C2" s="56"/>
      <c r="D2" s="56"/>
      <c r="E2" s="56"/>
      <c r="F2" s="56"/>
      <c r="G2" s="56"/>
      <c r="H2" s="56"/>
      <c r="I2" s="56"/>
      <c r="J2" s="56"/>
      <c r="K2" s="56"/>
      <c r="L2" s="56"/>
      <c r="M2" s="5"/>
      <c r="N2" s="5"/>
      <c r="O2" s="57"/>
      <c r="P2" s="58"/>
      <c r="R2" s="1"/>
      <c r="S2" s="1"/>
      <c r="T2" s="1"/>
      <c r="U2" s="1"/>
    </row>
    <row r="3" spans="1:21" ht="7.15" customHeight="1" thickBot="1" x14ac:dyDescent="0.4">
      <c r="A3" s="4"/>
      <c r="B3" s="1"/>
      <c r="R3" s="4"/>
      <c r="S3" s="4"/>
      <c r="T3" s="4"/>
      <c r="U3" s="4"/>
    </row>
    <row r="4" spans="1:21" ht="34.4" customHeight="1" thickTop="1" thickBot="1" x14ac:dyDescent="0.45">
      <c r="A4" s="4"/>
      <c r="B4" s="59" t="s">
        <v>2</v>
      </c>
      <c r="C4" s="60"/>
      <c r="D4" s="61"/>
      <c r="E4" s="62" t="s">
        <v>3</v>
      </c>
      <c r="F4" s="63"/>
      <c r="G4" s="64"/>
      <c r="H4" s="65"/>
      <c r="I4" s="8"/>
      <c r="J4" s="66" t="s">
        <v>4</v>
      </c>
      <c r="K4" s="67"/>
      <c r="L4" s="68">
        <v>44087</v>
      </c>
      <c r="M4" s="69"/>
      <c r="N4" s="9"/>
      <c r="O4" s="10"/>
      <c r="P4" s="10"/>
    </row>
    <row r="5" spans="1:21" s="4" customFormat="1" ht="7.5" customHeight="1" thickTop="1" thickBot="1" x14ac:dyDescent="0.4">
      <c r="B5" s="10"/>
      <c r="G5" s="5"/>
      <c r="H5" s="5"/>
      <c r="I5" s="5"/>
      <c r="J5" s="5"/>
      <c r="K5" s="5"/>
      <c r="L5" s="5"/>
      <c r="M5" s="5"/>
      <c r="N5" s="11"/>
      <c r="O5" s="10"/>
      <c r="P5" s="10"/>
    </row>
    <row r="6" spans="1:21" ht="47.65" customHeight="1" thickTop="1" thickBot="1" x14ac:dyDescent="0.45">
      <c r="A6" s="4"/>
      <c r="B6" s="70" t="s">
        <v>5</v>
      </c>
      <c r="C6" s="81"/>
      <c r="D6" s="82"/>
      <c r="E6" s="77">
        <f>INDEX('[1]Do not change - workings'!Y:Y,MATCH(E4,'[1]Do not change - workings'!R:R, 0))</f>
        <v>848837.2093023255</v>
      </c>
      <c r="F6" s="83"/>
      <c r="G6" s="5"/>
      <c r="H6" s="84" t="s">
        <v>6</v>
      </c>
      <c r="I6" s="85"/>
      <c r="J6" s="85"/>
      <c r="K6" s="86"/>
      <c r="L6" s="77">
        <v>848837</v>
      </c>
      <c r="M6" s="78"/>
      <c r="N6" s="9"/>
      <c r="O6" s="79" t="str">
        <f>IF(L6&gt;E6,"Error: Exceeded funding: Special provision spend columns H and M should not exceed total amount in cell F6","")</f>
        <v/>
      </c>
      <c r="P6" s="80"/>
      <c r="Q6" s="12"/>
    </row>
    <row r="7" spans="1:21" ht="47.65" customHeight="1" thickTop="1" thickBot="1" x14ac:dyDescent="0.45">
      <c r="A7" s="4"/>
      <c r="B7" s="70" t="s">
        <v>7</v>
      </c>
      <c r="C7" s="71"/>
      <c r="D7" s="72"/>
      <c r="E7" s="73">
        <v>1449000</v>
      </c>
      <c r="F7" s="74"/>
      <c r="G7" s="5"/>
      <c r="H7" s="75" t="s">
        <v>8</v>
      </c>
      <c r="I7" s="76"/>
      <c r="J7" s="76"/>
      <c r="K7" s="76"/>
      <c r="L7" s="77">
        <v>1449000</v>
      </c>
      <c r="M7" s="78"/>
      <c r="N7" s="9"/>
      <c r="O7" s="79" t="str">
        <f>IF(L7&gt;E7,"Error: Exceeded funding: Other investment columns H and M should not exceed total amount in cell F7","")</f>
        <v/>
      </c>
      <c r="P7" s="80"/>
    </row>
    <row r="8" spans="1:21" ht="14.25" customHeight="1" thickTop="1" x14ac:dyDescent="0.35">
      <c r="A8" s="9"/>
      <c r="B8" s="9"/>
      <c r="C8" s="9"/>
      <c r="D8" s="9"/>
      <c r="E8" s="9"/>
      <c r="F8" s="9"/>
      <c r="G8" s="9"/>
      <c r="H8" s="9"/>
      <c r="I8" s="9"/>
      <c r="J8" s="9"/>
      <c r="K8" s="9"/>
      <c r="L8" s="9"/>
      <c r="M8" s="9"/>
      <c r="N8" s="9"/>
      <c r="O8" s="9"/>
      <c r="P8" s="13"/>
    </row>
    <row r="9" spans="1:21" s="4" customFormat="1" ht="74.900000000000006" customHeight="1" x14ac:dyDescent="0.35">
      <c r="B9" s="87" t="s">
        <v>9</v>
      </c>
      <c r="C9" s="88"/>
      <c r="D9" s="88"/>
      <c r="E9" s="88"/>
      <c r="F9" s="88"/>
      <c r="G9" s="88"/>
      <c r="H9" s="88"/>
      <c r="I9" s="88"/>
      <c r="J9" s="89" t="s">
        <v>10</v>
      </c>
      <c r="K9" s="90"/>
      <c r="L9" s="91"/>
      <c r="M9" s="91"/>
      <c r="N9" s="5"/>
      <c r="O9" s="10"/>
      <c r="P9" s="10"/>
    </row>
    <row r="10" spans="1:21" s="4" customFormat="1" ht="15" customHeight="1" x14ac:dyDescent="0.35">
      <c r="B10" s="10"/>
      <c r="G10" s="5"/>
      <c r="H10" s="5"/>
      <c r="I10" s="5"/>
      <c r="J10" s="5"/>
      <c r="K10" s="5"/>
      <c r="L10" s="5"/>
      <c r="M10" s="5"/>
      <c r="N10" s="5"/>
      <c r="O10" s="10"/>
      <c r="P10" s="10"/>
    </row>
    <row r="11" spans="1:21" s="14" customFormat="1" ht="28.5" customHeight="1" thickBot="1" x14ac:dyDescent="0.65">
      <c r="B11" s="92" t="s">
        <v>11</v>
      </c>
      <c r="C11" s="93"/>
      <c r="D11" s="93"/>
      <c r="E11" s="93"/>
      <c r="F11" s="93"/>
      <c r="G11" s="93"/>
      <c r="H11" s="93"/>
      <c r="I11" s="93"/>
      <c r="J11" s="93"/>
      <c r="K11" s="93"/>
      <c r="L11" s="93"/>
      <c r="M11" s="93"/>
      <c r="N11" s="15"/>
      <c r="O11" s="16"/>
      <c r="P11" s="16"/>
    </row>
    <row r="12" spans="1:21" ht="35.15" customHeight="1" thickTop="1" x14ac:dyDescent="0.35">
      <c r="A12" s="4"/>
      <c r="B12" s="94" t="s">
        <v>12</v>
      </c>
      <c r="C12" s="95"/>
      <c r="D12" s="95"/>
      <c r="E12" s="95"/>
      <c r="F12" s="96"/>
      <c r="G12" s="97" t="s">
        <v>13</v>
      </c>
      <c r="H12" s="98"/>
      <c r="I12" s="98" t="s">
        <v>14</v>
      </c>
      <c r="J12" s="98"/>
      <c r="K12" s="99"/>
      <c r="L12" s="100" t="s">
        <v>15</v>
      </c>
      <c r="M12" s="101"/>
      <c r="N12" s="17" t="s">
        <v>16</v>
      </c>
      <c r="O12" s="102" t="s">
        <v>17</v>
      </c>
      <c r="P12" s="103"/>
      <c r="Q12" s="18"/>
    </row>
    <row r="13" spans="1:21" s="33" customFormat="1" ht="65.25" customHeight="1" thickBot="1" x14ac:dyDescent="0.4">
      <c r="A13" s="19"/>
      <c r="B13" s="20" t="s">
        <v>18</v>
      </c>
      <c r="C13" s="21" t="s">
        <v>19</v>
      </c>
      <c r="D13" s="22" t="s">
        <v>20</v>
      </c>
      <c r="E13" s="22" t="s">
        <v>21</v>
      </c>
      <c r="F13" s="23" t="s">
        <v>22</v>
      </c>
      <c r="G13" s="24" t="s">
        <v>23</v>
      </c>
      <c r="H13" s="25" t="s">
        <v>24</v>
      </c>
      <c r="I13" s="25" t="s">
        <v>25</v>
      </c>
      <c r="J13" s="25" t="s">
        <v>26</v>
      </c>
      <c r="K13" s="26" t="s">
        <v>27</v>
      </c>
      <c r="L13" s="27" t="s">
        <v>28</v>
      </c>
      <c r="M13" s="28" t="s">
        <v>29</v>
      </c>
      <c r="N13" s="29" t="s">
        <v>30</v>
      </c>
      <c r="O13" s="30" t="s">
        <v>31</v>
      </c>
      <c r="P13" s="31" t="s">
        <v>32</v>
      </c>
      <c r="Q13" s="32" t="s">
        <v>33</v>
      </c>
    </row>
    <row r="14" spans="1:21" s="43" customFormat="1" ht="89.65" customHeight="1" thickTop="1" x14ac:dyDescent="0.35">
      <c r="A14" s="34"/>
      <c r="B14" s="35">
        <v>104498</v>
      </c>
      <c r="C14" s="36" t="s">
        <v>34</v>
      </c>
      <c r="D14" s="35" t="s">
        <v>35</v>
      </c>
      <c r="E14" s="37" t="s">
        <v>36</v>
      </c>
      <c r="F14" s="37" t="s">
        <v>37</v>
      </c>
      <c r="G14" s="38">
        <v>368000</v>
      </c>
      <c r="H14" s="38">
        <v>972000</v>
      </c>
      <c r="I14" s="39">
        <v>35</v>
      </c>
      <c r="J14" s="39">
        <v>55</v>
      </c>
      <c r="K14" s="40">
        <v>90</v>
      </c>
      <c r="L14" s="38"/>
      <c r="M14" s="38"/>
      <c r="N14" s="41">
        <f t="shared" ref="N14" si="0">SUM(G14:H14,L14:M14)</f>
        <v>1340000</v>
      </c>
      <c r="O14" s="42" t="s">
        <v>38</v>
      </c>
      <c r="P14" s="42" t="s">
        <v>39</v>
      </c>
      <c r="Q14" s="34"/>
    </row>
    <row r="15" spans="1:21" s="43" customFormat="1" ht="89.65" customHeight="1" x14ac:dyDescent="0.35">
      <c r="A15" s="34"/>
      <c r="B15" s="35"/>
      <c r="C15" s="36" t="s">
        <v>40</v>
      </c>
      <c r="D15" s="35" t="s">
        <v>35</v>
      </c>
      <c r="E15" s="37" t="s">
        <v>41</v>
      </c>
      <c r="F15" s="37" t="s">
        <v>42</v>
      </c>
      <c r="G15" s="38">
        <v>0</v>
      </c>
      <c r="H15" s="38">
        <v>36000</v>
      </c>
      <c r="I15" s="39"/>
      <c r="J15" s="39"/>
      <c r="K15" s="40"/>
      <c r="L15" s="38"/>
      <c r="M15" s="38"/>
      <c r="N15" s="41">
        <v>36000</v>
      </c>
      <c r="O15" s="42" t="s">
        <v>43</v>
      </c>
      <c r="P15" s="42" t="s">
        <v>74</v>
      </c>
      <c r="Q15" s="34"/>
    </row>
    <row r="16" spans="1:21" s="43" customFormat="1" ht="89.65" customHeight="1" x14ac:dyDescent="0.35">
      <c r="A16" s="34"/>
      <c r="B16" s="44"/>
      <c r="C16" s="45" t="s">
        <v>44</v>
      </c>
      <c r="D16" s="44" t="s">
        <v>35</v>
      </c>
      <c r="E16" s="46" t="s">
        <v>41</v>
      </c>
      <c r="F16" s="46" t="s">
        <v>45</v>
      </c>
      <c r="G16" s="47">
        <v>146000</v>
      </c>
      <c r="H16" s="47">
        <v>117000</v>
      </c>
      <c r="I16" s="39">
        <v>7</v>
      </c>
      <c r="J16" s="39">
        <v>5</v>
      </c>
      <c r="K16" s="40">
        <v>12</v>
      </c>
      <c r="L16" s="47"/>
      <c r="M16" s="47"/>
      <c r="N16" s="48">
        <f>SUM(G16:H16,L16:M16)</f>
        <v>263000</v>
      </c>
      <c r="O16" s="49" t="s">
        <v>38</v>
      </c>
      <c r="P16" s="49" t="s">
        <v>46</v>
      </c>
      <c r="Q16" s="34"/>
    </row>
    <row r="17" spans="1:17" s="43" customFormat="1" ht="89.65" customHeight="1" x14ac:dyDescent="0.35">
      <c r="A17" s="34"/>
      <c r="B17" s="44">
        <v>104500</v>
      </c>
      <c r="C17" s="45" t="s">
        <v>66</v>
      </c>
      <c r="D17" s="44"/>
      <c r="E17" s="46"/>
      <c r="F17" s="46"/>
      <c r="G17" s="47"/>
      <c r="H17" s="47"/>
      <c r="I17" s="39"/>
      <c r="J17" s="39"/>
      <c r="K17" s="40"/>
      <c r="L17" s="47">
        <v>167500</v>
      </c>
      <c r="M17" s="47">
        <v>4703</v>
      </c>
      <c r="N17" s="48">
        <v>172203</v>
      </c>
      <c r="O17" s="49" t="s">
        <v>38</v>
      </c>
      <c r="P17" s="49" t="s">
        <v>67</v>
      </c>
      <c r="Q17" s="34"/>
    </row>
    <row r="18" spans="1:17" s="43" customFormat="1" ht="89.65" customHeight="1" thickBot="1" x14ac:dyDescent="0.4">
      <c r="A18" s="34"/>
      <c r="B18" s="44">
        <v>104498</v>
      </c>
      <c r="C18" s="45" t="s">
        <v>68</v>
      </c>
      <c r="D18" s="44"/>
      <c r="E18" s="46"/>
      <c r="F18" s="46"/>
      <c r="G18" s="47">
        <v>167500</v>
      </c>
      <c r="H18" s="47">
        <v>386591</v>
      </c>
      <c r="I18" s="39">
        <v>20</v>
      </c>
      <c r="J18" s="39">
        <v>30</v>
      </c>
      <c r="K18" s="40">
        <v>50</v>
      </c>
      <c r="L18" s="47"/>
      <c r="M18" s="47"/>
      <c r="N18" s="48"/>
      <c r="O18" s="49" t="s">
        <v>38</v>
      </c>
      <c r="P18" s="49" t="s">
        <v>69</v>
      </c>
      <c r="Q18" s="34"/>
    </row>
    <row r="19" spans="1:17" ht="89.65" customHeight="1" thickTop="1" thickBot="1" x14ac:dyDescent="0.4">
      <c r="B19" s="104" t="s">
        <v>47</v>
      </c>
      <c r="C19" s="105"/>
      <c r="D19" s="105"/>
      <c r="E19" s="105"/>
      <c r="F19" s="105"/>
      <c r="G19" s="105"/>
      <c r="H19" s="105"/>
      <c r="I19" s="105"/>
      <c r="J19" s="105"/>
      <c r="K19" s="105"/>
      <c r="L19" s="105"/>
      <c r="M19" s="105"/>
      <c r="N19" s="50"/>
      <c r="O19" s="50"/>
      <c r="P19" s="50"/>
    </row>
    <row r="20" spans="1:17" ht="89.65" customHeight="1" thickTop="1" thickBot="1" x14ac:dyDescent="0.45">
      <c r="B20" s="106" t="s">
        <v>48</v>
      </c>
      <c r="C20" s="107"/>
      <c r="D20" s="106" t="s">
        <v>49</v>
      </c>
      <c r="E20" s="107"/>
      <c r="F20" s="106" t="s">
        <v>50</v>
      </c>
      <c r="G20" s="108"/>
      <c r="H20" s="108"/>
      <c r="I20" s="108"/>
      <c r="J20" s="108"/>
      <c r="K20" s="108"/>
      <c r="L20" s="108"/>
      <c r="M20" s="107"/>
      <c r="N20" s="51"/>
      <c r="O20" s="109" t="s">
        <v>51</v>
      </c>
      <c r="P20" s="109"/>
    </row>
    <row r="21" spans="1:17" ht="89.65" customHeight="1" thickTop="1" x14ac:dyDescent="0.35">
      <c r="B21" s="110" t="s">
        <v>52</v>
      </c>
      <c r="C21" s="110"/>
      <c r="D21" s="110" t="s">
        <v>53</v>
      </c>
      <c r="E21" s="110"/>
      <c r="F21" s="111" t="s">
        <v>54</v>
      </c>
      <c r="G21" s="112"/>
      <c r="H21" s="112"/>
      <c r="I21" s="112"/>
      <c r="J21" s="112"/>
      <c r="K21" s="112"/>
      <c r="L21" s="112"/>
      <c r="M21" s="113"/>
      <c r="N21" s="114" t="s">
        <v>55</v>
      </c>
      <c r="O21" s="115"/>
      <c r="P21" s="116"/>
    </row>
    <row r="22" spans="1:17" ht="89.65" customHeight="1" x14ac:dyDescent="0.35">
      <c r="B22" s="117" t="s">
        <v>56</v>
      </c>
      <c r="C22" s="117"/>
      <c r="D22" s="117" t="s">
        <v>57</v>
      </c>
      <c r="E22" s="117"/>
      <c r="F22" s="117" t="s">
        <v>58</v>
      </c>
      <c r="G22" s="118"/>
      <c r="H22" s="118"/>
      <c r="I22" s="118"/>
      <c r="J22" s="118"/>
      <c r="K22" s="118"/>
      <c r="L22" s="118"/>
      <c r="M22" s="119"/>
      <c r="N22" s="114" t="s">
        <v>59</v>
      </c>
      <c r="O22" s="115"/>
      <c r="P22" s="116"/>
    </row>
    <row r="23" spans="1:17" ht="89.65" customHeight="1" x14ac:dyDescent="0.35">
      <c r="B23" s="117" t="s">
        <v>60</v>
      </c>
      <c r="C23" s="117"/>
      <c r="D23" s="117" t="s">
        <v>61</v>
      </c>
      <c r="E23" s="117"/>
      <c r="F23" s="117" t="s">
        <v>62</v>
      </c>
      <c r="G23" s="118"/>
      <c r="H23" s="118"/>
      <c r="I23" s="118"/>
      <c r="J23" s="118"/>
      <c r="K23" s="118"/>
      <c r="L23" s="118"/>
      <c r="M23" s="119"/>
      <c r="N23" s="114" t="s">
        <v>63</v>
      </c>
      <c r="O23" s="115"/>
      <c r="P23" s="116"/>
    </row>
    <row r="24" spans="1:17" ht="89.65" customHeight="1" x14ac:dyDescent="0.35">
      <c r="B24" s="117" t="s">
        <v>52</v>
      </c>
      <c r="C24" s="117"/>
      <c r="D24" s="117" t="s">
        <v>64</v>
      </c>
      <c r="E24" s="117"/>
      <c r="F24" s="117" t="s">
        <v>65</v>
      </c>
      <c r="G24" s="118"/>
      <c r="H24" s="118"/>
      <c r="I24" s="118"/>
      <c r="J24" s="118"/>
      <c r="K24" s="118"/>
      <c r="L24" s="118"/>
      <c r="M24" s="119"/>
      <c r="N24" s="114" t="s">
        <v>70</v>
      </c>
      <c r="O24" s="115"/>
      <c r="P24" s="116"/>
    </row>
    <row r="25" spans="1:17" ht="89.65" customHeight="1" x14ac:dyDescent="0.35">
      <c r="B25" s="117" t="s">
        <v>52</v>
      </c>
      <c r="C25" s="117"/>
      <c r="D25" s="117" t="s">
        <v>71</v>
      </c>
      <c r="E25" s="117"/>
      <c r="F25" s="117" t="s">
        <v>72</v>
      </c>
      <c r="G25" s="118"/>
      <c r="H25" s="118"/>
      <c r="I25" s="118"/>
      <c r="J25" s="118"/>
      <c r="K25" s="118"/>
      <c r="L25" s="118"/>
      <c r="M25" s="119"/>
      <c r="N25" s="114" t="s">
        <v>73</v>
      </c>
      <c r="O25" s="115"/>
      <c r="P25" s="116"/>
    </row>
    <row r="26" spans="1:17" ht="89.65" customHeight="1" x14ac:dyDescent="0.35">
      <c r="B26" s="117"/>
      <c r="C26" s="118"/>
      <c r="D26" s="117"/>
      <c r="E26" s="118"/>
      <c r="F26" s="117"/>
      <c r="G26" s="118"/>
      <c r="H26" s="118"/>
      <c r="I26" s="118"/>
      <c r="J26" s="118"/>
      <c r="K26" s="118"/>
      <c r="L26" s="118"/>
      <c r="M26" s="119"/>
      <c r="N26" s="114"/>
      <c r="O26" s="115"/>
      <c r="P26" s="116"/>
    </row>
    <row r="27" spans="1:17" ht="89.65" customHeight="1" x14ac:dyDescent="0.35">
      <c r="B27" s="117"/>
      <c r="C27" s="117"/>
      <c r="D27" s="117"/>
      <c r="E27" s="117"/>
      <c r="F27" s="117"/>
      <c r="G27" s="117"/>
      <c r="H27" s="117"/>
      <c r="I27" s="117"/>
      <c r="J27" s="117"/>
      <c r="K27" s="117"/>
      <c r="L27" s="117"/>
      <c r="M27" s="117"/>
      <c r="N27" s="114"/>
      <c r="O27" s="120"/>
      <c r="P27" s="121"/>
    </row>
    <row r="28" spans="1:17" ht="89.65" customHeight="1" x14ac:dyDescent="0.4">
      <c r="C28" s="52"/>
    </row>
    <row r="29" spans="1:17" ht="89.65" customHeight="1" x14ac:dyDescent="0.35"/>
    <row r="30" spans="1:17" ht="89.65" customHeight="1" x14ac:dyDescent="0.35"/>
    <row r="31" spans="1:17" ht="89.65" customHeight="1" x14ac:dyDescent="0.35"/>
    <row r="32" spans="1:17" ht="89.65" customHeight="1" x14ac:dyDescent="0.35"/>
    <row r="33" ht="89.65" customHeight="1" x14ac:dyDescent="0.35"/>
    <row r="34" ht="89.65" customHeight="1" x14ac:dyDescent="0.35"/>
    <row r="35" ht="89.65" customHeight="1" x14ac:dyDescent="0.35"/>
    <row r="36" ht="89.65" customHeight="1" x14ac:dyDescent="0.35"/>
    <row r="37" ht="89.65" customHeight="1" x14ac:dyDescent="0.35"/>
    <row r="38" ht="89.65" customHeight="1" x14ac:dyDescent="0.35"/>
    <row r="39" ht="89.65" customHeight="1" x14ac:dyDescent="0.35"/>
    <row r="40" ht="89.65" customHeight="1" x14ac:dyDescent="0.35"/>
    <row r="41" ht="85.5" customHeight="1" x14ac:dyDescent="0.35"/>
    <row r="42" ht="85.5" customHeight="1" x14ac:dyDescent="0.35"/>
    <row r="43" ht="85.5" customHeight="1" x14ac:dyDescent="0.35"/>
    <row r="44" ht="85.5" customHeight="1" x14ac:dyDescent="0.35"/>
    <row r="45" ht="85.5" customHeight="1" x14ac:dyDescent="0.35"/>
    <row r="46" ht="85.5" customHeight="1" x14ac:dyDescent="0.35"/>
    <row r="47" ht="85.5" customHeight="1" x14ac:dyDescent="0.35"/>
    <row r="48" ht="85.5" customHeight="1" x14ac:dyDescent="0.35"/>
    <row r="49" ht="85.5" customHeight="1" x14ac:dyDescent="0.35"/>
    <row r="50" ht="85.5" customHeight="1" x14ac:dyDescent="0.35"/>
    <row r="51" ht="85.5" customHeight="1" x14ac:dyDescent="0.35"/>
    <row r="52" ht="85.5" customHeight="1" x14ac:dyDescent="0.35"/>
    <row r="53" ht="85.5" customHeight="1" x14ac:dyDescent="0.35"/>
    <row r="54" ht="85.5" customHeight="1" x14ac:dyDescent="0.35"/>
    <row r="55" ht="85.5" customHeight="1" x14ac:dyDescent="0.35"/>
    <row r="56" ht="85.5" customHeight="1" x14ac:dyDescent="0.35"/>
    <row r="57" ht="85.5" customHeight="1" x14ac:dyDescent="0.35"/>
    <row r="58" ht="85.5" customHeight="1" x14ac:dyDescent="0.35"/>
    <row r="59" ht="85.5" customHeight="1" x14ac:dyDescent="0.35"/>
    <row r="60" ht="85.5" customHeight="1" x14ac:dyDescent="0.35"/>
    <row r="61" ht="85.5" customHeight="1" x14ac:dyDescent="0.35"/>
    <row r="62" ht="85.5" customHeight="1" x14ac:dyDescent="0.35"/>
    <row r="63" ht="85.5" customHeight="1" x14ac:dyDescent="0.35"/>
    <row r="64" ht="85.5" customHeight="1" x14ac:dyDescent="0.35"/>
    <row r="65" ht="85.5" customHeight="1" x14ac:dyDescent="0.35"/>
    <row r="66" ht="85.5" customHeight="1" x14ac:dyDescent="0.35"/>
    <row r="67" ht="85.5" customHeight="1" x14ac:dyDescent="0.35"/>
    <row r="68" ht="85.5" customHeight="1" x14ac:dyDescent="0.35"/>
    <row r="69" ht="85.5" customHeight="1" x14ac:dyDescent="0.35"/>
    <row r="70" ht="85.5" customHeight="1" x14ac:dyDescent="0.35"/>
    <row r="71" ht="85.5" customHeight="1" x14ac:dyDescent="0.35"/>
    <row r="72" ht="85.5" customHeight="1" x14ac:dyDescent="0.35"/>
    <row r="73" ht="85.5" customHeight="1" x14ac:dyDescent="0.35"/>
    <row r="74" ht="85.5" customHeight="1" x14ac:dyDescent="0.35"/>
    <row r="75" ht="85.5" customHeight="1" x14ac:dyDescent="0.35"/>
    <row r="76" ht="85.5" customHeight="1" x14ac:dyDescent="0.35"/>
    <row r="77" ht="85.5" customHeight="1" x14ac:dyDescent="0.35"/>
    <row r="78" ht="85.5" customHeight="1" x14ac:dyDescent="0.35"/>
    <row r="79" ht="85.5" customHeight="1" x14ac:dyDescent="0.35"/>
    <row r="80" ht="85.5" customHeight="1" x14ac:dyDescent="0.35"/>
    <row r="81" ht="85.5" customHeight="1" x14ac:dyDescent="0.35"/>
    <row r="82" ht="85.5" customHeight="1" x14ac:dyDescent="0.35"/>
    <row r="83" ht="85.5" customHeight="1" x14ac:dyDescent="0.35"/>
    <row r="84" ht="85.5" customHeight="1" x14ac:dyDescent="0.35"/>
    <row r="85" ht="85.5" customHeight="1" x14ac:dyDescent="0.35"/>
    <row r="86" ht="85.5" customHeight="1" x14ac:dyDescent="0.35"/>
    <row r="87" ht="85.5" customHeight="1" x14ac:dyDescent="0.35"/>
    <row r="88" ht="85.5" customHeight="1" x14ac:dyDescent="0.35"/>
    <row r="89" ht="85.5" customHeight="1" x14ac:dyDescent="0.35"/>
    <row r="90" ht="85.5" customHeight="1" x14ac:dyDescent="0.35"/>
    <row r="91" ht="85.5" customHeight="1" x14ac:dyDescent="0.35"/>
    <row r="92" ht="85.5" customHeight="1" x14ac:dyDescent="0.35"/>
    <row r="93" ht="85.5" customHeight="1" x14ac:dyDescent="0.35"/>
    <row r="94" ht="85.5" customHeight="1" x14ac:dyDescent="0.35"/>
    <row r="95" ht="85.5" customHeight="1" x14ac:dyDescent="0.35"/>
    <row r="96" ht="85.5" customHeight="1" x14ac:dyDescent="0.35"/>
    <row r="97" ht="85.5" customHeight="1" x14ac:dyDescent="0.35"/>
    <row r="98" ht="85.5" customHeight="1" x14ac:dyDescent="0.35"/>
    <row r="99" ht="85.5" customHeight="1" x14ac:dyDescent="0.35"/>
    <row r="100" ht="85.5" customHeight="1" x14ac:dyDescent="0.35"/>
    <row r="101" ht="85.5" customHeight="1" x14ac:dyDescent="0.35"/>
    <row r="102" ht="85.5" customHeight="1" x14ac:dyDescent="0.35"/>
    <row r="103" ht="85.5" customHeight="1" x14ac:dyDescent="0.35"/>
    <row r="104" ht="85.5" customHeight="1" x14ac:dyDescent="0.35"/>
    <row r="105" ht="85.5" customHeight="1" x14ac:dyDescent="0.35"/>
    <row r="106" ht="85.5" customHeight="1" x14ac:dyDescent="0.35"/>
    <row r="107" ht="85.5" customHeight="1" x14ac:dyDescent="0.35"/>
    <row r="108" ht="85.5" customHeight="1" x14ac:dyDescent="0.35"/>
  </sheetData>
  <mergeCells count="58">
    <mergeCell ref="B27:C27"/>
    <mergeCell ref="D27:E27"/>
    <mergeCell ref="F27:M27"/>
    <mergeCell ref="N27:P27"/>
    <mergeCell ref="B25:C25"/>
    <mergeCell ref="D25:E25"/>
    <mergeCell ref="F25:M25"/>
    <mergeCell ref="N25:P25"/>
    <mergeCell ref="B26:C26"/>
    <mergeCell ref="D26:E26"/>
    <mergeCell ref="F26:M26"/>
    <mergeCell ref="N26:P26"/>
    <mergeCell ref="B23:C23"/>
    <mergeCell ref="D23:E23"/>
    <mergeCell ref="F23:M23"/>
    <mergeCell ref="N23:P23"/>
    <mergeCell ref="B24:C24"/>
    <mergeCell ref="D24:E24"/>
    <mergeCell ref="F24:M24"/>
    <mergeCell ref="N24:P24"/>
    <mergeCell ref="B21:C21"/>
    <mergeCell ref="D21:E21"/>
    <mergeCell ref="F21:M21"/>
    <mergeCell ref="N21:P21"/>
    <mergeCell ref="B22:C22"/>
    <mergeCell ref="D22:E22"/>
    <mergeCell ref="F22:M22"/>
    <mergeCell ref="N22:P22"/>
    <mergeCell ref="O12:P12"/>
    <mergeCell ref="B19:M19"/>
    <mergeCell ref="B20:C20"/>
    <mergeCell ref="D20:E20"/>
    <mergeCell ref="F20:M20"/>
    <mergeCell ref="O20:P20"/>
    <mergeCell ref="B9:I9"/>
    <mergeCell ref="J9:M9"/>
    <mergeCell ref="B11:M11"/>
    <mergeCell ref="B12:F12"/>
    <mergeCell ref="G12:H12"/>
    <mergeCell ref="I12:K12"/>
    <mergeCell ref="L12:M12"/>
    <mergeCell ref="B6:D6"/>
    <mergeCell ref="E6:F6"/>
    <mergeCell ref="H6:K6"/>
    <mergeCell ref="L6:M6"/>
    <mergeCell ref="O6:P6"/>
    <mergeCell ref="B7:D7"/>
    <mergeCell ref="E7:F7"/>
    <mergeCell ref="H7:K7"/>
    <mergeCell ref="L7:M7"/>
    <mergeCell ref="O7:P7"/>
    <mergeCell ref="B1:F1"/>
    <mergeCell ref="B2:L2"/>
    <mergeCell ref="O2:P2"/>
    <mergeCell ref="B4:D4"/>
    <mergeCell ref="E4:H4"/>
    <mergeCell ref="J4:K4"/>
    <mergeCell ref="L4:M4"/>
  </mergeCells>
  <conditionalFormatting sqref="L6:M6">
    <cfRule type="cellIs" dxfId="4" priority="5" operator="greaterThan">
      <formula>$E$6</formula>
    </cfRule>
  </conditionalFormatting>
  <conditionalFormatting sqref="L7:M7">
    <cfRule type="cellIs" dxfId="3" priority="4" operator="greaterThan">
      <formula>$E$7</formula>
    </cfRule>
  </conditionalFormatting>
  <conditionalFormatting sqref="O6:O7">
    <cfRule type="cellIs" dxfId="2" priority="3" operator="equal">
      <formula>"Error: Exceeded funding: Other investment columns J and M should not exceed total amount in cell F7"</formula>
    </cfRule>
  </conditionalFormatting>
  <conditionalFormatting sqref="N4:N8 A8:M8">
    <cfRule type="cellIs" dxfId="1" priority="2" operator="equal">
      <formula>"Error: Exceeded funding. Special provision fund expenditure should not exceed allocation. Check amounts entered into columns H and J"</formula>
    </cfRule>
  </conditionalFormatting>
  <conditionalFormatting sqref="B9">
    <cfRule type="cellIs" dxfId="0" priority="1" operator="equal">
      <formula>"Error: Exceeded funding. Special provision fund expenditure should not exceed allocation. Check amounts entered into columns H and J"</formula>
    </cfRule>
  </conditionalFormatting>
  <dataValidations count="32">
    <dataValidation type="list" allowBlank="1" showInputMessage="1" showErrorMessage="1" sqref="D3 D10 D5:D7" xr:uid="{CC535EF8-196B-41A9-BAEE-C59C777B3EE9}">
      <formula1>$L$7:$L$18</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18" xr:uid="{5239A09A-4FFF-46F3-846F-DBF3C791D122}">
      <formula1>200</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L14:L18 G14:G18" xr:uid="{3D7FF8B0-6D1D-49CC-AA89-E73D4A40AB7C}">
      <formula1>G14&lt;=$E$6</formula1>
    </dataValidation>
    <dataValidation allowBlank="1" showInputMessage="1" showErrorMessage="1" errorTitle="Character limit exceeded" error="Please do not enter over 600 characters." sqref="N27:P27" xr:uid="{EBA6EBA2-F652-4158-BF79-DE572557A3F6}"/>
    <dataValidation type="textLength" operator="lessThanOrEqual" allowBlank="1" showInputMessage="1" showErrorMessage="1" errorTitle="Character limit exceeded" error="Please do not enter over 600 characters," sqref="N26:P26" xr:uid="{1358F1BF-EAFC-4DE8-8FF3-886743379857}">
      <formula1>600</formula1>
    </dataValidation>
    <dataValidation type="textLength" operator="lessThanOrEqual" allowBlank="1" showInputMessage="1" showErrorMessage="1" errorTitle="Character limit exceeded" error="Please do not enter over 6oo characters." sqref="F26:M26" xr:uid="{AF990AA1-184B-4643-B5F1-428EB89B337D}">
      <formula1>600</formula1>
    </dataValidation>
    <dataValidation type="textLength" operator="lessThanOrEqual" allowBlank="1" showInputMessage="1" showErrorMessage="1" errorTitle="Character limit exceeded" error="Please do not enter over 600 characters" sqref="F23:M23 F25:M25" xr:uid="{EE39A77A-5CEA-416D-AEF0-64DCDA2F5E24}">
      <formula1>600</formula1>
    </dataValidation>
    <dataValidation type="textLength" operator="lessThanOrEqual" allowBlank="1" showInputMessage="1" showErrorMessage="1" errorTitle="Character limit exceeded" error="Please do not enter over 600 characters." sqref="F21:M22 F24:M24 F27:M27 N21:P25" xr:uid="{B691F873-91D5-498F-BA0C-AA1A91FCE211}">
      <formula1>600</formula1>
    </dataValidation>
    <dataValidation type="textLength" operator="lessThanOrEqual" allowBlank="1" showInputMessage="1" showErrorMessage="1" errorTitle="Character limit exceeded" error="Please do not enter over 600 characters in this box." sqref="P16:P18" xr:uid="{2C38A389-FD9F-430B-979E-855837AF649D}">
      <formula1>600</formula1>
    </dataValidation>
    <dataValidation type="textLength" operator="lessThanOrEqual" allowBlank="1" showInputMessage="1" showErrorMessage="1" errorTitle="Character limit exceeded" error="Please do not enter over 600 characters in this box. " sqref="P14:P15" xr:uid="{8C8AC285-9AF8-4E8C-ADAD-484F12CD3A6A}">
      <formula1>600</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6:N18" xr:uid="{7E8D5290-81E7-42F7-A6E8-C98FE9713ABB}">
      <formula1>M16&lt;=$E$7</formula1>
    </dataValidation>
    <dataValidation type="whole" operator="equal" allowBlank="1" showInputMessage="1" showErrorMessage="1" errorTitle="Enter sum of total places" error="This should be the same as 'Special provision fund additional places' plus 'other additional places'." sqref="K16:K18" xr:uid="{B5C484F8-821C-440E-9C14-13A4E29AC8A8}">
      <formula1>I16+J16</formula1>
    </dataValidation>
    <dataValidation operator="equal" allowBlank="1" errorTitle="Does not add up" promptTitle="Total additional places" prompt="This should equal 'Special provision fund additional places' (column I) plus 'Other additional places' (Column J). Places should not be counted twice." sqref="K14:K15" xr:uid="{49AE8674-3B3B-4AFE-806F-3B1145ADDEA8}"/>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H14:H18 M14:N15" xr:uid="{9A8A101A-F73E-4530-BCA3-F8796C34DB4A}">
      <formula1>H14&lt;=$E$7</formula1>
    </dataValidation>
    <dataValidation type="list" allowBlank="1" showInputMessage="1" showErrorMessage="1" sqref="E5:F5" xr:uid="{CCA8A7CC-C7EF-4797-870E-E05BF0D15DFD}">
      <formula1>$O$7:$O$9</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xr:uid="{3FF4DF90-F70E-4D27-BC2C-2BF43025CF99}">
      <formula1>E6</formula1>
    </dataValidation>
    <dataValidation type="whole" operator="lessThanOrEqual" allowBlank="1" showInputMessage="1" showErrorMessage="1" sqref="N7:N8 L7:M7 A8:M8" xr:uid="{124ABA82-35B3-4F6C-9CD5-FE04C91E75E6}">
      <formula1>XEX7</formula1>
    </dataValidation>
    <dataValidation type="date" allowBlank="1" showInputMessage="1" showErrorMessage="1" sqref="L4:N4" xr:uid="{62D8D120-E36A-48ED-9F98-8C8ED19C69B2}">
      <formula1>42845</formula1>
      <formula2>45036</formula2>
    </dataValidation>
    <dataValidation type="whole" allowBlank="1" showInputMessage="1" showErrorMessage="1" sqref="E7:F7" xr:uid="{96EB4018-CA6D-4539-B035-545681E9DB24}">
      <formula1>0</formula1>
      <formula2>5000000</formula2>
    </dataValidation>
    <dataValidation type="date" allowBlank="1" showInputMessage="1" showErrorMessage="1" sqref="Q6" xr:uid="{FE1D0F3F-AE77-4D13-9238-80FF6DF735A3}">
      <formula1>42767</formula1>
      <formula2>45689</formula2>
    </dataValidation>
    <dataValidation type="textLength" operator="lessThanOrEqual" allowBlank="1" showInputMessage="1" showErrorMessage="1" errorTitle="Character limit exceeded" error="Please do not enter over 200 characters in this box." promptTitle="200 character limit" sqref="D21:D27 B21:B27 O14:O18" xr:uid="{63375A35-C119-43F7-AD76-43B32F28B0A1}">
      <formula1>200</formula1>
    </dataValidation>
    <dataValidation type="custom" allowBlank="1" showInputMessage="1" showErrorMessage="1" sqref="L12" xr:uid="{8C906A32-EC33-4981-8475-802C4CC491A7}">
      <formula1>SUM(G:G,I:I)&lt;=G18</formula1>
    </dataValidation>
    <dataValidation type="custom" allowBlank="1" showInputMessage="1" showErrorMessage="1" sqref="I1048544:I1048570" xr:uid="{0E0B2640-E7CD-414C-9CD9-A631C3FEE1A2}">
      <formula1>SUM(G:G,I:I)&lt;=G3</formula1>
    </dataValidation>
    <dataValidation type="custom" allowBlank="1" showInputMessage="1" showErrorMessage="1" sqref="I1048571:I1048576" xr:uid="{ACA9E4A5-0F7A-4F03-91FC-8C6666B9D927}">
      <formula1>SUM(G:G,I:I)&lt;=G25</formula1>
    </dataValidation>
    <dataValidation type="custom" allowBlank="1" showInputMessage="1" showErrorMessage="1" sqref="I28:I29" xr:uid="{F906E4C0-0BC9-4BCF-A105-097A45D3FC9B}">
      <formula1>SUM(G:G,I:I)&lt;=#REF!</formula1>
    </dataValidation>
    <dataValidation type="custom" allowBlank="1" showInputMessage="1" showErrorMessage="1" sqref="I10" xr:uid="{0F16B142-890F-492F-92CC-985697A07FF1}">
      <formula1>SUM(G:G,I:I)&lt;=G12</formula1>
    </dataValidation>
    <dataValidation type="custom" allowBlank="1" showInputMessage="1" showErrorMessage="1" sqref="I30:I1048543 I2:I7" xr:uid="{ADC57DCF-07A7-4F0B-A59D-2BF625721994}">
      <formula1>SUM(G:G,I:I)&lt;=G5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8:G1048576" xr:uid="{3E213242-7823-4889-B870-84164B066D84}">
      <formula1>SUM(G:G)&lt;=#REF!</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xr:uid="{5B8F9CF3-94FC-4408-9410-8663E6683D0A}">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2:G13" xr:uid="{60E89D52-B2BD-433E-A726-9D9CA6BE15FE}">
      <formula1>SUM(G:G)&lt;=E18</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xr:uid="{D70FE76D-E9BD-4D73-82EA-41982D46990C}">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xr:uid="{8DE82348-73CC-484C-AF17-C17CDD9FCEA5}">
      <formula1>SUM(G:G)&lt;=E5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AE82E0-949B-4C19-A4F7-177DF61B5019}">
          <x14:formula1>
            <xm:f>'C:\Users\whartonmic\Desktop\[Special Provision Grant Grid 13.09.2019- URGENT.xlsm]Do not change - workings'!#REF!</xm:f>
          </x14:formula1>
          <xm:sqref>E3:F3 E4:H4 J9:M9 D14:F18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Knowsley 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Wharton, Michael</dc:creator>
  <cp:lastModifiedBy>Wharton, Michael</cp:lastModifiedBy>
  <dcterms:created xsi:type="dcterms:W3CDTF">2019-10-02T12:29:37Z</dcterms:created>
  <dcterms:modified xsi:type="dcterms:W3CDTF">2021-08-05T14:51:52Z</dcterms:modified>
</cp:coreProperties>
</file>